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16 160367\Desktop\平成30年度決算ホームページ用\"/>
    </mc:Choice>
  </mc:AlternateContent>
  <workbookProtection workbookAlgorithmName="SHA-512" workbookHashValue="S/BL4Dv4/F7DRXE2Lt2BsW1pHTaihrvfu95sXTu77xCVV4NbQi1xrYBxxEQE0TW44Q+BxK2K9APZgjqlyF3n6A==" workbookSaltValue="mByNVM56UxgW6ciJrlwgTw==" workbookSpinCount="100000" lockStructure="1"/>
  <bookViews>
    <workbookView xWindow="7680" yWindow="-15" windowWidth="7725" windowHeight="8310" tabRatio="866"/>
  </bookViews>
  <sheets>
    <sheet name="資金収支 - 第1号の4様式" sheetId="47" r:id="rId1"/>
  </sheets>
  <calcPr calcId="152511"/>
</workbook>
</file>

<file path=xl/calcChain.xml><?xml version="1.0" encoding="utf-8"?>
<calcChain xmlns="http://schemas.openxmlformats.org/spreadsheetml/2006/main">
  <c r="F93" i="47" l="1"/>
  <c r="F94" i="47"/>
  <c r="F86" i="47"/>
  <c r="F87" i="47"/>
  <c r="F88" i="47"/>
  <c r="F89" i="47"/>
  <c r="F79" i="47"/>
  <c r="F80" i="47"/>
  <c r="F81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55" i="47"/>
  <c r="F56" i="47"/>
  <c r="F57" i="47"/>
  <c r="F58" i="47"/>
  <c r="F59" i="47"/>
  <c r="F60" i="47"/>
  <c r="F61" i="47"/>
  <c r="F62" i="47"/>
  <c r="F63" i="47"/>
  <c r="F64" i="47"/>
  <c r="F65" i="47"/>
  <c r="F66" i="47"/>
  <c r="F67" i="47"/>
  <c r="F68" i="47"/>
  <c r="F69" i="47"/>
  <c r="F70" i="47"/>
  <c r="F71" i="47"/>
  <c r="F72" i="47"/>
  <c r="F73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102" i="47"/>
  <c r="F98" i="47"/>
  <c r="F96" i="47"/>
  <c r="F95" i="47"/>
  <c r="F92" i="47"/>
  <c r="F91" i="47"/>
  <c r="F90" i="47"/>
  <c r="F85" i="47"/>
  <c r="F83" i="47"/>
  <c r="F82" i="47"/>
  <c r="F78" i="47"/>
  <c r="F77" i="47"/>
  <c r="F75" i="47"/>
  <c r="F74" i="47"/>
  <c r="F26" i="47"/>
  <c r="F25" i="47"/>
  <c r="F24" i="47"/>
  <c r="F8" i="47"/>
  <c r="F84" i="47" l="1"/>
  <c r="F97" i="47"/>
  <c r="F76" i="47"/>
  <c r="F100" i="47" l="1"/>
  <c r="F103" i="47" s="1"/>
</calcChain>
</file>

<file path=xl/sharedStrings.xml><?xml version="1.0" encoding="utf-8"?>
<sst xmlns="http://schemas.openxmlformats.org/spreadsheetml/2006/main" count="113" uniqueCount="110">
  <si>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</si>
  <si>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</si>
  <si>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</si>
  <si>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</si>
  <si>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　予備費支出(10)</t>
    <rPh sb="1" eb="4">
      <t>ヨビヒ</t>
    </rPh>
    <rPh sb="4" eb="6">
      <t>シシュツ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</si>
  <si>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</si>
  <si>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</si>
  <si>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</si>
  <si>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</si>
  <si>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</si>
  <si>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</si>
  <si>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</si>
  <si>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</si>
  <si>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</si>
  <si>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</si>
  <si>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</si>
  <si>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</si>
  <si>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</si>
  <si>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</si>
  <si>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</si>
  <si>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</si>
  <si>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</si>
  <si>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</si>
  <si>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</si>
  <si>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</si>
  <si>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 xml:space="preserve">  施設型給付費収入</t>
  </si>
  <si>
    <t xml:space="preserve">    施設型給付費収入</t>
  </si>
  <si>
    <t xml:space="preserve">    利用者負担金収入</t>
  </si>
  <si>
    <t xml:space="preserve">  利用者等利用料収入</t>
  </si>
  <si>
    <t xml:space="preserve">    利用者等利用料収入（一般）</t>
  </si>
  <si>
    <t xml:space="preserve">  その他の事業収入</t>
  </si>
  <si>
    <t xml:space="preserve">    補助金事業収入（公費）</t>
  </si>
  <si>
    <t xml:space="preserve">    補助金事業収入（一般）</t>
  </si>
  <si>
    <t xml:space="preserve">    受託事業収入（公費）</t>
  </si>
  <si>
    <t>借入金利息補助金収入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</si>
  <si>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</si>
  <si>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</si>
  <si>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</si>
  <si>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</si>
  <si>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</si>
  <si>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t xml:space="preserve">    その他の雑収入</t>
  </si>
  <si>
    <t>人件費支出</t>
  </si>
  <si>
    <t xml:space="preserve">  職員給料支出</t>
  </si>
  <si>
    <t xml:space="preserve">  職員賞与支出</t>
  </si>
  <si>
    <t xml:space="preserve">  非常勤職員給与支出</t>
  </si>
  <si>
    <t xml:space="preserve">    非常勤職員給与支出</t>
  </si>
  <si>
    <t xml:space="preserve">    嘱託医手当</t>
  </si>
  <si>
    <t xml:space="preserve">  派遣職員費支出</t>
  </si>
  <si>
    <t xml:space="preserve">  退職給付支出</t>
  </si>
  <si>
    <t xml:space="preserve">    退職給付支出（医療機構）</t>
  </si>
  <si>
    <t xml:space="preserve">    退職給付支出（府共済）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</si>
  <si>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</si>
  <si>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</si>
  <si>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</si>
  <si>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</si>
  <si>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</si>
  <si>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水道光熱費支出</t>
  </si>
  <si>
    <t xml:space="preserve">    電気</t>
  </si>
  <si>
    <t xml:space="preserve">    ガス</t>
  </si>
  <si>
    <t xml:space="preserve">    水道</t>
  </si>
  <si>
    <t xml:space="preserve">  消耗器具備品費支出</t>
  </si>
  <si>
    <t xml:space="preserve">  保険料支出</t>
  </si>
  <si>
    <t xml:space="preserve">  賃借料支出</t>
  </si>
  <si>
    <t xml:space="preserve">  車輌費支出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</si>
  <si>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</si>
  <si>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</si>
  <si>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</si>
  <si>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</si>
  <si>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</si>
  <si>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</si>
  <si>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</si>
  <si>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</si>
  <si>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</si>
  <si>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</si>
  <si>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</si>
  <si>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</si>
  <si>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  講師</t>
  </si>
  <si>
    <t xml:space="preserve">    その他業務委託</t>
  </si>
  <si>
    <t xml:space="preserve">  手数料支出</t>
  </si>
  <si>
    <t xml:space="preserve">  土地・建物賃借料支出</t>
  </si>
  <si>
    <t xml:space="preserve">  租税公課支出</t>
  </si>
  <si>
    <t xml:space="preserve">  保守料支出</t>
  </si>
  <si>
    <t xml:space="preserve">  諸会費支出</t>
  </si>
  <si>
    <t xml:space="preserve">  雑支出（事務）</t>
  </si>
  <si>
    <t xml:space="preserve">    雑支出（県共済会退職金分）</t>
  </si>
  <si>
    <t xml:space="preserve">    その他の雑支出（事務）</t>
  </si>
  <si>
    <t>支払利息支出</t>
  </si>
  <si>
    <t>その他の支出</t>
  </si>
  <si>
    <t xml:space="preserve">  利用者等外給食費支出</t>
  </si>
  <si>
    <t>施設整備等による収支</t>
  </si>
  <si>
    <t>収入</t>
  </si>
  <si>
    <t>設備資金借入金元金償還支出</t>
  </si>
  <si>
    <t>固定資産取得支出</t>
  </si>
  <si>
    <t xml:space="preserve">  構築物取得支出</t>
  </si>
  <si>
    <t xml:space="preserve">  器具及び備品取得支出</t>
  </si>
  <si>
    <t xml:space="preserve">  ソフトウエア取得支出</t>
  </si>
  <si>
    <t>積立資産取崩収入</t>
  </si>
  <si>
    <t xml:space="preserve">  退職給付引当資産取崩収入</t>
  </si>
  <si>
    <t xml:space="preserve">    退職給付引当資産取崩収入</t>
  </si>
  <si>
    <t xml:space="preserve">  施設・設備整備積立資産取崩収入</t>
  </si>
  <si>
    <t>その他の活動による収入</t>
  </si>
  <si>
    <t xml:space="preserve">  その他の特別収入</t>
  </si>
  <si>
    <t>積立資産支出</t>
  </si>
  <si>
    <t xml:space="preserve">  退職給付引当資産支出</t>
  </si>
  <si>
    <t xml:space="preserve">    退職給付引当資産支出</t>
  </si>
  <si>
    <t xml:space="preserve">  施設・設備整備積立資産支出</t>
  </si>
  <si>
    <t>―</t>
  </si>
  <si>
    <t>第一号第四様式（第十七条第四項関係）</t>
    <phoneticPr fontId="2"/>
  </si>
  <si>
    <t>美木多いっちん保育園拠点区分 資金収支計算書</t>
    <phoneticPr fontId="2"/>
  </si>
  <si>
    <t>（自）平成 30 年  4 月  1 日  （至）平成 31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</si>
</sst>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53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176" fontId="14" fillId="0" borderId="8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left" vertical="top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13" xfId="0" applyNumberFormat="1" applyFont="1" applyFill="1" applyBorder="1" applyAlignment="1">
      <alignment horizontal="left" vertical="center" shrinkToFit="1"/>
    </xf>
    <xf numFmtId="49" fontId="13" fillId="0" borderId="12" xfId="0" applyNumberFormat="1" applyFont="1" applyFill="1" applyBorder="1" applyAlignment="1">
      <alignment horizontal="left" vertical="center" shrinkToFit="1"/>
    </xf>
    <xf numFmtId="49" fontId="18" fillId="0" borderId="4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8" fillId="0" borderId="4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45"/>
      <c r="B1" s="45"/>
      <c r="C1" s="15"/>
      <c r="D1" s="15"/>
      <c r="E1" s="15"/>
      <c r="F1" s="46"/>
      <c r="G1" s="46"/>
    </row>
    <row r="2" spans="1:7" ht="15" customHeight="1">
      <c r="A2" s="17"/>
      <c r="B2" s="17"/>
      <c r="C2" s="17"/>
      <c r="D2" s="17"/>
      <c r="E2" s="47" t="s">
        <v>107</v>
      </c>
      <c r="F2" s="47"/>
      <c r="G2" s="47"/>
    </row>
    <row r="3" spans="1:7" ht="14.25">
      <c r="A3" s="48" t="s">
        <v>108</v>
      </c>
      <c r="B3" s="48"/>
      <c r="C3" s="48"/>
      <c r="D3" s="48"/>
      <c r="E3" s="48"/>
      <c r="F3" s="48"/>
      <c r="G3" s="48"/>
    </row>
    <row r="4" spans="1:7">
      <c r="A4" s="17"/>
      <c r="B4" s="17"/>
      <c r="C4" s="17"/>
      <c r="D4" s="17"/>
      <c r="E4" s="17"/>
      <c r="F4" s="17"/>
      <c r="G4" s="17"/>
    </row>
    <row r="5" spans="1:7">
      <c r="A5" s="45" t="s">
        <v>109</v>
      </c>
      <c r="B5" s="45"/>
      <c r="C5" s="45"/>
      <c r="D5" s="45"/>
      <c r="E5" s="45"/>
      <c r="F5" s="45"/>
      <c r="G5" s="45"/>
    </row>
    <row r="6" spans="1:7" ht="13.5" customHeight="1">
      <c r="A6" s="17"/>
      <c r="B6" s="17"/>
      <c r="C6" s="17"/>
      <c r="D6" s="17"/>
      <c r="E6" s="17"/>
      <c r="F6" s="17"/>
      <c r="G6" s="18" t="s">
        <v>14</v>
      </c>
    </row>
    <row r="7" spans="1:7" ht="14.25" customHeight="1">
      <c r="A7" s="33" t="s">
        <v>5</v>
      </c>
      <c r="B7" s="34"/>
      <c r="C7" s="35"/>
      <c r="D7" s="5" t="s">
        <v>15</v>
      </c>
      <c r="E7" s="5" t="s">
        <v>16</v>
      </c>
      <c r="F7" s="5" t="s">
        <v>17</v>
      </c>
      <c r="G7" s="5" t="s">
        <v>0</v>
      </c>
    </row>
    <row r="8" spans="1:7" ht="14.25" customHeight="1">
      <c r="A8" s="36" t="s">
        <v>12</v>
      </c>
      <c r="B8" s="36" t="s">
        <v>1</v>
      </c>
      <c r="C8" s="3" t="s">
        <v>24</v>
      </c>
      <c r="D8" s="19">
        <v>263050000</v>
      </c>
      <c r="E8" s="19">
        <v>264693908</v>
      </c>
      <c r="F8" s="8">
        <f t="shared" ref="F8:F75" si="0">D8-E8</f>
        <v>-1643908</v>
      </c>
      <c r="G8" s="23"/>
    </row>
    <row r="9" spans="1:7" ht="14.25" customHeight="1">
      <c r="A9" s="37"/>
      <c r="B9" s="37"/>
      <c r="C9" s="4" t="s">
        <v>25</v>
      </c>
      <c r="D9" s="8">
        <v>229500000</v>
      </c>
      <c r="E9" s="8">
        <v>230467670</v>
      </c>
      <c r="F9" s="8">
        <f>D9-E9</f>
        <v>-967670</v>
      </c>
      <c r="G9" s="24"/>
    </row>
    <row r="10" spans="1:7" ht="14.25" customHeight="1">
      <c r="A10" s="37"/>
      <c r="B10" s="37"/>
      <c r="C10" s="4" t="s">
        <v>26</v>
      </c>
      <c r="D10" s="8">
        <v>201000000</v>
      </c>
      <c r="E10" s="8">
        <v>201509440</v>
      </c>
      <c r="F10" s="8">
        <f>D10-E10</f>
        <v>-509440</v>
      </c>
      <c r="G10" s="24"/>
    </row>
    <row r="11" spans="1:7" ht="14.25" customHeight="1">
      <c r="A11" s="37"/>
      <c r="B11" s="37"/>
      <c r="C11" s="4" t="s">
        <v>27</v>
      </c>
      <c r="D11" s="8">
        <v>28500000</v>
      </c>
      <c r="E11" s="8">
        <v>28958230</v>
      </c>
      <c r="F11" s="8">
        <f>D11-E11</f>
        <v>-458230</v>
      </c>
      <c r="G11" s="24"/>
    </row>
    <row r="12" spans="1:7" ht="14.25" customHeight="1">
      <c r="A12" s="37"/>
      <c r="B12" s="37"/>
      <c r="C12" s="4" t="s">
        <v>28</v>
      </c>
      <c r="D12" s="8">
        <v>5950000</v>
      </c>
      <c r="E12" s="8">
        <v>6295558</v>
      </c>
      <c r="F12" s="8">
        <f>D12-E12</f>
        <v>-345558</v>
      </c>
      <c r="G12" s="24"/>
    </row>
    <row r="13" spans="1:7" ht="14.25" customHeight="1">
      <c r="A13" s="37"/>
      <c r="B13" s="37"/>
      <c r="C13" s="4" t="s">
        <v>29</v>
      </c>
      <c r="D13" s="8">
        <v>5950000</v>
      </c>
      <c r="E13" s="8">
        <v>6295558</v>
      </c>
      <c r="F13" s="8">
        <f>D13-E13</f>
        <v>-345558</v>
      </c>
      <c r="G13" s="24"/>
    </row>
    <row r="14" spans="1:7" ht="14.25" customHeight="1">
      <c r="A14" s="37"/>
      <c r="B14" s="37"/>
      <c r="C14" s="4" t="s">
        <v>30</v>
      </c>
      <c r="D14" s="8">
        <v>27600000</v>
      </c>
      <c r="E14" s="8">
        <v>27930680</v>
      </c>
      <c r="F14" s="8">
        <f>D14-E14</f>
        <v>-330680</v>
      </c>
      <c r="G14" s="24"/>
    </row>
    <row r="15" spans="1:7" ht="14.25" customHeight="1">
      <c r="A15" s="37"/>
      <c r="B15" s="37"/>
      <c r="C15" s="4" t="s">
        <v>31</v>
      </c>
      <c r="D15" s="8">
        <v>26340000</v>
      </c>
      <c r="E15" s="8">
        <v>26672830</v>
      </c>
      <c r="F15" s="8">
        <f>D15-E15</f>
        <v>-332830</v>
      </c>
      <c r="G15" s="24"/>
    </row>
    <row r="16" spans="1:7" ht="14.25" customHeight="1">
      <c r="A16" s="37"/>
      <c r="B16" s="37"/>
      <c r="C16" s="4" t="s">
        <v>32</v>
      </c>
      <c r="D16" s="8">
        <v>1250000</v>
      </c>
      <c r="E16" s="8">
        <v>1247350</v>
      </c>
      <c r="F16" s="8">
        <f>D16-E16</f>
        <v>2650</v>
      </c>
      <c r="G16" s="24"/>
    </row>
    <row r="17" spans="1:7" ht="14.25" customHeight="1">
      <c r="A17" s="37"/>
      <c r="B17" s="37"/>
      <c r="C17" s="4" t="s">
        <v>33</v>
      </c>
      <c r="D17" s="8">
        <v>10000</v>
      </c>
      <c r="E17" s="8">
        <v>10500</v>
      </c>
      <c r="F17" s="8">
        <f>D17-E17</f>
        <v>-500</v>
      </c>
      <c r="G17" s="24"/>
    </row>
    <row r="18" spans="1:7" ht="14.25" customHeight="1">
      <c r="A18" s="37"/>
      <c r="B18" s="37"/>
      <c r="C18" s="4" t="s">
        <v>34</v>
      </c>
      <c r="D18" s="8">
        <v>40000</v>
      </c>
      <c r="E18" s="8">
        <v>36000</v>
      </c>
      <c r="F18" s="8">
        <f>D18-E18</f>
        <v>4000</v>
      </c>
      <c r="G18" s="24"/>
    </row>
    <row r="19" spans="1:7" ht="14.25" customHeight="1">
      <c r="A19" s="37"/>
      <c r="B19" s="37"/>
      <c r="C19" s="4" t="s">
        <v>35</v>
      </c>
      <c r="D19" s="8">
        <v>2000</v>
      </c>
      <c r="E19" s="8">
        <v>208</v>
      </c>
      <c r="F19" s="8">
        <f>D19-E19</f>
        <v>1792</v>
      </c>
      <c r="G19" s="24"/>
    </row>
    <row r="20" spans="1:7" ht="14.25" customHeight="1">
      <c r="A20" s="37"/>
      <c r="B20" s="37"/>
      <c r="C20" s="4" t="s">
        <v>36</v>
      </c>
      <c r="D20" s="8">
        <v>11330000</v>
      </c>
      <c r="E20" s="8">
        <v>11462655</v>
      </c>
      <c r="F20" s="8">
        <f>D20-E20</f>
        <v>-132655</v>
      </c>
      <c r="G20" s="24"/>
    </row>
    <row r="21" spans="1:7" ht="14.25" customHeight="1">
      <c r="A21" s="37"/>
      <c r="B21" s="37"/>
      <c r="C21" s="4" t="s">
        <v>37</v>
      </c>
      <c r="D21" s="8">
        <v>80000</v>
      </c>
      <c r="E21" s="8">
        <v>91000</v>
      </c>
      <c r="F21" s="8">
        <f>D21-E21</f>
        <v>-11000</v>
      </c>
      <c r="G21" s="24"/>
    </row>
    <row r="22" spans="1:7" ht="14.25" customHeight="1">
      <c r="A22" s="37"/>
      <c r="B22" s="37"/>
      <c r="C22" s="4" t="s">
        <v>38</v>
      </c>
      <c r="D22" s="8">
        <v>2350000</v>
      </c>
      <c r="E22" s="8">
        <v>2381250</v>
      </c>
      <c r="F22" s="8">
        <f>D22-E22</f>
        <v>-31250</v>
      </c>
      <c r="G22" s="24"/>
    </row>
    <row r="23" spans="1:7" ht="14.25" customHeight="1">
      <c r="A23" s="37"/>
      <c r="B23" s="37"/>
      <c r="C23" s="4" t="s">
        <v>39</v>
      </c>
      <c r="D23" s="8">
        <v>8900000</v>
      </c>
      <c r="E23" s="8">
        <v>8990405</v>
      </c>
      <c r="F23" s="8">
        <f>D23-E23</f>
        <v>-90405</v>
      </c>
      <c r="G23" s="24"/>
    </row>
    <row r="24" spans="1:7" ht="14.25" customHeight="1">
      <c r="A24" s="37"/>
      <c r="B24" s="37"/>
      <c r="C24" s="4" t="s">
        <v>40</v>
      </c>
      <c r="D24" s="8">
        <v>8900000</v>
      </c>
      <c r="E24" s="8">
        <v>8990405</v>
      </c>
      <c r="F24" s="8">
        <f t="shared" si="0"/>
        <v>-90405</v>
      </c>
      <c r="G24" s="24"/>
    </row>
    <row r="25" spans="1:7" ht="14.25" customHeight="1">
      <c r="A25" s="37"/>
      <c r="B25" s="38"/>
      <c r="C25" s="5" t="s">
        <v>19</v>
      </c>
      <c r="D25" s="9">
        <v>274422000</v>
      </c>
      <c r="E25" s="9">
        <v>276192771</v>
      </c>
      <c r="F25" s="9">
        <f t="shared" si="0"/>
        <v>-1770771</v>
      </c>
      <c r="G25" s="25"/>
    </row>
    <row r="26" spans="1:7" ht="14.25" customHeight="1">
      <c r="A26" s="37"/>
      <c r="B26" s="36" t="s">
        <v>2</v>
      </c>
      <c r="C26" s="4" t="s">
        <v>41</v>
      </c>
      <c r="D26" s="8">
        <v>176950000</v>
      </c>
      <c r="E26" s="8">
        <v>176508038</v>
      </c>
      <c r="F26" s="8">
        <f t="shared" si="0"/>
        <v>441962</v>
      </c>
      <c r="G26" s="24"/>
    </row>
    <row r="27" spans="1:7" ht="14.25" customHeight="1">
      <c r="A27" s="37"/>
      <c r="B27" s="37"/>
      <c r="C27" s="4" t="s">
        <v>42</v>
      </c>
      <c r="D27" s="8">
        <v>86000000</v>
      </c>
      <c r="E27" s="8">
        <v>85877298</v>
      </c>
      <c r="F27" s="8">
        <f>D27-E27</f>
        <v>122702</v>
      </c>
      <c r="G27" s="24"/>
    </row>
    <row r="28" spans="1:7" ht="14.25" customHeight="1">
      <c r="A28" s="37"/>
      <c r="B28" s="37"/>
      <c r="C28" s="4" t="s">
        <v>43</v>
      </c>
      <c r="D28" s="8">
        <v>16500000</v>
      </c>
      <c r="E28" s="8">
        <v>16438421</v>
      </c>
      <c r="F28" s="8">
        <f>D28-E28</f>
        <v>61579</v>
      </c>
      <c r="G28" s="24"/>
    </row>
    <row r="29" spans="1:7" ht="14.25" customHeight="1">
      <c r="A29" s="37"/>
      <c r="B29" s="37"/>
      <c r="C29" s="4" t="s">
        <v>44</v>
      </c>
      <c r="D29" s="8">
        <v>54200000</v>
      </c>
      <c r="E29" s="8">
        <v>54113500</v>
      </c>
      <c r="F29" s="8">
        <f>D29-E29</f>
        <v>86500</v>
      </c>
      <c r="G29" s="24"/>
    </row>
    <row r="30" spans="1:7" ht="14.25" customHeight="1">
      <c r="A30" s="37"/>
      <c r="B30" s="37"/>
      <c r="C30" s="4" t="s">
        <v>45</v>
      </c>
      <c r="D30" s="8">
        <v>54000000</v>
      </c>
      <c r="E30" s="8">
        <v>53933500</v>
      </c>
      <c r="F30" s="8">
        <f>D30-E30</f>
        <v>66500</v>
      </c>
      <c r="G30" s="24"/>
    </row>
    <row r="31" spans="1:7" ht="14.25" customHeight="1">
      <c r="A31" s="37"/>
      <c r="B31" s="37"/>
      <c r="C31" s="4" t="s">
        <v>46</v>
      </c>
      <c r="D31" s="8">
        <v>200000</v>
      </c>
      <c r="E31" s="8">
        <v>180000</v>
      </c>
      <c r="F31" s="8">
        <f>D31-E31</f>
        <v>20000</v>
      </c>
      <c r="G31" s="24"/>
    </row>
    <row r="32" spans="1:7" ht="14.25" customHeight="1">
      <c r="A32" s="37"/>
      <c r="B32" s="37"/>
      <c r="C32" s="4" t="s">
        <v>47</v>
      </c>
      <c r="D32" s="8">
        <v>0</v>
      </c>
      <c r="E32" s="8">
        <v>0</v>
      </c>
      <c r="F32" s="8">
        <f>D32-E32</f>
        <v>0</v>
      </c>
      <c r="G32" s="24"/>
    </row>
    <row r="33" spans="1:7" ht="14.25" customHeight="1">
      <c r="A33" s="37"/>
      <c r="B33" s="37"/>
      <c r="C33" s="4" t="s">
        <v>48</v>
      </c>
      <c r="D33" s="8">
        <v>1150000</v>
      </c>
      <c r="E33" s="8">
        <v>1031420</v>
      </c>
      <c r="F33" s="8">
        <f>D33-E33</f>
        <v>118580</v>
      </c>
      <c r="G33" s="24"/>
    </row>
    <row r="34" spans="1:7" ht="14.25" customHeight="1">
      <c r="A34" s="37"/>
      <c r="B34" s="37"/>
      <c r="C34" s="4" t="s">
        <v>49</v>
      </c>
      <c r="D34" s="8">
        <v>1100000</v>
      </c>
      <c r="E34" s="8">
        <v>1023500</v>
      </c>
      <c r="F34" s="8">
        <f>D34-E34</f>
        <v>76500</v>
      </c>
      <c r="G34" s="24"/>
    </row>
    <row r="35" spans="1:7" ht="14.25" customHeight="1">
      <c r="A35" s="37"/>
      <c r="B35" s="37"/>
      <c r="C35" s="4" t="s">
        <v>50</v>
      </c>
      <c r="D35" s="8">
        <v>50000</v>
      </c>
      <c r="E35" s="8">
        <v>7920</v>
      </c>
      <c r="F35" s="8">
        <f>D35-E35</f>
        <v>42080</v>
      </c>
      <c r="G35" s="24"/>
    </row>
    <row r="36" spans="1:7" ht="14.25" customHeight="1">
      <c r="A36" s="37"/>
      <c r="B36" s="37"/>
      <c r="C36" s="4" t="s">
        <v>51</v>
      </c>
      <c r="D36" s="8">
        <v>19100000</v>
      </c>
      <c r="E36" s="8">
        <v>19047399</v>
      </c>
      <c r="F36" s="8">
        <f>D36-E36</f>
        <v>52601</v>
      </c>
      <c r="G36" s="24"/>
    </row>
    <row r="37" spans="1:7" ht="14.25" customHeight="1">
      <c r="A37" s="37"/>
      <c r="B37" s="37"/>
      <c r="C37" s="4" t="s">
        <v>52</v>
      </c>
      <c r="D37" s="8">
        <v>43750000</v>
      </c>
      <c r="E37" s="8">
        <v>43052157</v>
      </c>
      <c r="F37" s="8">
        <f>D37-E37</f>
        <v>697843</v>
      </c>
      <c r="G37" s="24"/>
    </row>
    <row r="38" spans="1:7" ht="14.25" customHeight="1">
      <c r="A38" s="37"/>
      <c r="B38" s="37"/>
      <c r="C38" s="4" t="s">
        <v>53</v>
      </c>
      <c r="D38" s="8">
        <v>10500000</v>
      </c>
      <c r="E38" s="8">
        <v>10295058</v>
      </c>
      <c r="F38" s="8">
        <f>D38-E38</f>
        <v>204942</v>
      </c>
      <c r="G38" s="24"/>
    </row>
    <row r="39" spans="1:7" ht="14.25" customHeight="1">
      <c r="A39" s="37"/>
      <c r="B39" s="37"/>
      <c r="C39" s="4" t="s">
        <v>54</v>
      </c>
      <c r="D39" s="8">
        <v>500000</v>
      </c>
      <c r="E39" s="8">
        <v>418492</v>
      </c>
      <c r="F39" s="8">
        <f>D39-E39</f>
        <v>81508</v>
      </c>
      <c r="G39" s="24"/>
    </row>
    <row r="40" spans="1:7" ht="14.25" customHeight="1">
      <c r="A40" s="37"/>
      <c r="B40" s="37"/>
      <c r="C40" s="4" t="s">
        <v>55</v>
      </c>
      <c r="D40" s="8">
        <v>10300000</v>
      </c>
      <c r="E40" s="8">
        <v>10180036</v>
      </c>
      <c r="F40" s="8">
        <f>D40-E40</f>
        <v>119964</v>
      </c>
      <c r="G40" s="24"/>
    </row>
    <row r="41" spans="1:7" ht="14.25" customHeight="1">
      <c r="A41" s="37"/>
      <c r="B41" s="37"/>
      <c r="C41" s="4" t="s">
        <v>56</v>
      </c>
      <c r="D41" s="8">
        <v>4950000</v>
      </c>
      <c r="E41" s="8">
        <v>4857292</v>
      </c>
      <c r="F41" s="8">
        <f>D41-E41</f>
        <v>92708</v>
      </c>
      <c r="G41" s="24"/>
    </row>
    <row r="42" spans="1:7" ht="14.25" customHeight="1">
      <c r="A42" s="37"/>
      <c r="B42" s="37"/>
      <c r="C42" s="4" t="s">
        <v>57</v>
      </c>
      <c r="D42" s="8">
        <v>2400000</v>
      </c>
      <c r="E42" s="8">
        <v>2360234</v>
      </c>
      <c r="F42" s="8">
        <f>D42-E42</f>
        <v>39766</v>
      </c>
      <c r="G42" s="24"/>
    </row>
    <row r="43" spans="1:7" ht="14.25" customHeight="1">
      <c r="A43" s="37"/>
      <c r="B43" s="37"/>
      <c r="C43" s="4" t="s">
        <v>58</v>
      </c>
      <c r="D43" s="8">
        <v>850000</v>
      </c>
      <c r="E43" s="8">
        <v>853253</v>
      </c>
      <c r="F43" s="8">
        <f>D43-E43</f>
        <v>-3253</v>
      </c>
      <c r="G43" s="24"/>
    </row>
    <row r="44" spans="1:7" ht="14.25" customHeight="1">
      <c r="A44" s="37"/>
      <c r="B44" s="37"/>
      <c r="C44" s="4" t="s">
        <v>59</v>
      </c>
      <c r="D44" s="8">
        <v>1700000</v>
      </c>
      <c r="E44" s="8">
        <v>1643805</v>
      </c>
      <c r="F44" s="8">
        <f>D44-E44</f>
        <v>56195</v>
      </c>
      <c r="G44" s="24"/>
    </row>
    <row r="45" spans="1:7" ht="14.25" customHeight="1">
      <c r="A45" s="37"/>
      <c r="B45" s="37"/>
      <c r="C45" s="4" t="s">
        <v>60</v>
      </c>
      <c r="D45" s="8">
        <v>6700000</v>
      </c>
      <c r="E45" s="8">
        <v>6578147</v>
      </c>
      <c r="F45" s="8">
        <f>D45-E45</f>
        <v>121853</v>
      </c>
      <c r="G45" s="24"/>
    </row>
    <row r="46" spans="1:7" ht="14.25" customHeight="1">
      <c r="A46" s="37"/>
      <c r="B46" s="37"/>
      <c r="C46" s="4" t="s">
        <v>61</v>
      </c>
      <c r="D46" s="8">
        <v>600000</v>
      </c>
      <c r="E46" s="8">
        <v>588380</v>
      </c>
      <c r="F46" s="8">
        <f>D46-E46</f>
        <v>11620</v>
      </c>
      <c r="G46" s="24"/>
    </row>
    <row r="47" spans="1:7" ht="14.25" customHeight="1">
      <c r="A47" s="37"/>
      <c r="B47" s="37"/>
      <c r="C47" s="4" t="s">
        <v>62</v>
      </c>
      <c r="D47" s="8">
        <v>8000000</v>
      </c>
      <c r="E47" s="8">
        <v>7991584</v>
      </c>
      <c r="F47" s="8">
        <f>D47-E47</f>
        <v>8416</v>
      </c>
      <c r="G47" s="24"/>
    </row>
    <row r="48" spans="1:7" ht="14.25" customHeight="1">
      <c r="A48" s="37"/>
      <c r="B48" s="37"/>
      <c r="C48" s="4" t="s">
        <v>63</v>
      </c>
      <c r="D48" s="8">
        <v>2200000</v>
      </c>
      <c r="E48" s="8">
        <v>2143168</v>
      </c>
      <c r="F48" s="8">
        <f>D48-E48</f>
        <v>56832</v>
      </c>
      <c r="G48" s="24"/>
    </row>
    <row r="49" spans="1:7" ht="14.25" customHeight="1">
      <c r="A49" s="37"/>
      <c r="B49" s="37"/>
      <c r="C49" s="4" t="s">
        <v>64</v>
      </c>
      <c r="D49" s="8">
        <v>45856000</v>
      </c>
      <c r="E49" s="8">
        <v>43667422</v>
      </c>
      <c r="F49" s="8">
        <f>D49-E49</f>
        <v>2188578</v>
      </c>
      <c r="G49" s="24"/>
    </row>
    <row r="50" spans="1:7" ht="14.25" customHeight="1">
      <c r="A50" s="37"/>
      <c r="B50" s="37"/>
      <c r="C50" s="4" t="s">
        <v>65</v>
      </c>
      <c r="D50" s="8">
        <v>1100000</v>
      </c>
      <c r="E50" s="8">
        <v>1033256</v>
      </c>
      <c r="F50" s="8">
        <f>D50-E50</f>
        <v>66744</v>
      </c>
      <c r="G50" s="24"/>
    </row>
    <row r="51" spans="1:7" ht="14.25" customHeight="1">
      <c r="A51" s="37"/>
      <c r="B51" s="37"/>
      <c r="C51" s="4" t="s">
        <v>66</v>
      </c>
      <c r="D51" s="8">
        <v>150000</v>
      </c>
      <c r="E51" s="8">
        <v>132544</v>
      </c>
      <c r="F51" s="8">
        <f>D51-E51</f>
        <v>17456</v>
      </c>
      <c r="G51" s="24"/>
    </row>
    <row r="52" spans="1:7" ht="14.25" customHeight="1">
      <c r="A52" s="37"/>
      <c r="B52" s="37"/>
      <c r="C52" s="4" t="s">
        <v>67</v>
      </c>
      <c r="D52" s="8">
        <v>50000</v>
      </c>
      <c r="E52" s="8">
        <v>15760</v>
      </c>
      <c r="F52" s="8">
        <f>D52-E52</f>
        <v>34240</v>
      </c>
      <c r="G52" s="24"/>
    </row>
    <row r="53" spans="1:7" ht="14.25" customHeight="1">
      <c r="A53" s="37"/>
      <c r="B53" s="37"/>
      <c r="C53" s="4" t="s">
        <v>68</v>
      </c>
      <c r="D53" s="8">
        <v>310000</v>
      </c>
      <c r="E53" s="8">
        <v>129600</v>
      </c>
      <c r="F53" s="8">
        <f>D53-E53</f>
        <v>180400</v>
      </c>
      <c r="G53" s="24"/>
    </row>
    <row r="54" spans="1:7" ht="14.25" customHeight="1">
      <c r="A54" s="37"/>
      <c r="B54" s="37"/>
      <c r="C54" s="4" t="s">
        <v>69</v>
      </c>
      <c r="D54" s="8">
        <v>1000000</v>
      </c>
      <c r="E54" s="8">
        <v>708494</v>
      </c>
      <c r="F54" s="8">
        <f>D54-E54</f>
        <v>291506</v>
      </c>
      <c r="G54" s="24"/>
    </row>
    <row r="55" spans="1:7" ht="14.25" customHeight="1">
      <c r="A55" s="37"/>
      <c r="B55" s="37"/>
      <c r="C55" s="4" t="s">
        <v>70</v>
      </c>
      <c r="D55" s="8">
        <v>1300000</v>
      </c>
      <c r="E55" s="8">
        <v>1242245</v>
      </c>
      <c r="F55" s="8">
        <f>D55-E55</f>
        <v>57755</v>
      </c>
      <c r="G55" s="24"/>
    </row>
    <row r="56" spans="1:7" ht="14.25" customHeight="1">
      <c r="A56" s="37"/>
      <c r="B56" s="37"/>
      <c r="C56" s="4" t="s">
        <v>71</v>
      </c>
      <c r="D56" s="8">
        <v>10000000</v>
      </c>
      <c r="E56" s="8">
        <v>9604581</v>
      </c>
      <c r="F56" s="8">
        <f>D56-E56</f>
        <v>395419</v>
      </c>
      <c r="G56" s="24"/>
    </row>
    <row r="57" spans="1:7" ht="14.25" customHeight="1">
      <c r="A57" s="37"/>
      <c r="B57" s="37"/>
      <c r="C57" s="4" t="s">
        <v>72</v>
      </c>
      <c r="D57" s="8">
        <v>3500000</v>
      </c>
      <c r="E57" s="8">
        <v>3485303</v>
      </c>
      <c r="F57" s="8">
        <f>D57-E57</f>
        <v>14697</v>
      </c>
      <c r="G57" s="24"/>
    </row>
    <row r="58" spans="1:7" ht="14.25" customHeight="1">
      <c r="A58" s="37"/>
      <c r="B58" s="37"/>
      <c r="C58" s="4" t="s">
        <v>73</v>
      </c>
      <c r="D58" s="8">
        <v>60000</v>
      </c>
      <c r="E58" s="8">
        <v>2615</v>
      </c>
      <c r="F58" s="8">
        <f>D58-E58</f>
        <v>57385</v>
      </c>
      <c r="G58" s="24"/>
    </row>
    <row r="59" spans="1:7" ht="14.25" customHeight="1">
      <c r="A59" s="37"/>
      <c r="B59" s="37"/>
      <c r="C59" s="4" t="s">
        <v>74</v>
      </c>
      <c r="D59" s="8">
        <v>1300000</v>
      </c>
      <c r="E59" s="8">
        <v>1190808</v>
      </c>
      <c r="F59" s="8">
        <f>D59-E59</f>
        <v>109192</v>
      </c>
      <c r="G59" s="24"/>
    </row>
    <row r="60" spans="1:7" ht="14.25" customHeight="1">
      <c r="A60" s="37"/>
      <c r="B60" s="37"/>
      <c r="C60" s="4" t="s">
        <v>75</v>
      </c>
      <c r="D60" s="8">
        <v>16730000</v>
      </c>
      <c r="E60" s="8">
        <v>16467846</v>
      </c>
      <c r="F60" s="8">
        <f>D60-E60</f>
        <v>262154</v>
      </c>
      <c r="G60" s="24"/>
    </row>
    <row r="61" spans="1:7" ht="14.25" customHeight="1">
      <c r="A61" s="37"/>
      <c r="B61" s="37"/>
      <c r="C61" s="4" t="s">
        <v>76</v>
      </c>
      <c r="D61" s="8">
        <v>2700000</v>
      </c>
      <c r="E61" s="8">
        <v>2633725</v>
      </c>
      <c r="F61" s="8">
        <f>D61-E61</f>
        <v>66275</v>
      </c>
      <c r="G61" s="24"/>
    </row>
    <row r="62" spans="1:7" ht="14.25" customHeight="1">
      <c r="A62" s="37"/>
      <c r="B62" s="37"/>
      <c r="C62" s="4" t="s">
        <v>77</v>
      </c>
      <c r="D62" s="8">
        <v>14030000</v>
      </c>
      <c r="E62" s="8">
        <v>13834121</v>
      </c>
      <c r="F62" s="8">
        <f>D62-E62</f>
        <v>195879</v>
      </c>
      <c r="G62" s="24"/>
    </row>
    <row r="63" spans="1:7" ht="14.25" customHeight="1">
      <c r="A63" s="37"/>
      <c r="B63" s="37"/>
      <c r="C63" s="4" t="s">
        <v>78</v>
      </c>
      <c r="D63" s="8">
        <v>1201000</v>
      </c>
      <c r="E63" s="8">
        <v>1101352</v>
      </c>
      <c r="F63" s="8">
        <f>D63-E63</f>
        <v>99648</v>
      </c>
      <c r="G63" s="24"/>
    </row>
    <row r="64" spans="1:7" ht="14.25" customHeight="1">
      <c r="A64" s="37"/>
      <c r="B64" s="37"/>
      <c r="C64" s="4" t="s">
        <v>61</v>
      </c>
      <c r="D64" s="8">
        <v>75000</v>
      </c>
      <c r="E64" s="8">
        <v>75000</v>
      </c>
      <c r="F64" s="8">
        <f>D64-E64</f>
        <v>0</v>
      </c>
      <c r="G64" s="24"/>
    </row>
    <row r="65" spans="1:7" ht="14.25" customHeight="1">
      <c r="A65" s="37"/>
      <c r="B65" s="37"/>
      <c r="C65" s="4" t="s">
        <v>79</v>
      </c>
      <c r="D65" s="8">
        <v>6500000</v>
      </c>
      <c r="E65" s="8">
        <v>6316735</v>
      </c>
      <c r="F65" s="8">
        <f>D65-E65</f>
        <v>183265</v>
      </c>
      <c r="G65" s="24"/>
    </row>
    <row r="66" spans="1:7" ht="14.25" customHeight="1">
      <c r="A66" s="37"/>
      <c r="B66" s="37"/>
      <c r="C66" s="4" t="s">
        <v>80</v>
      </c>
      <c r="D66" s="8">
        <v>50000</v>
      </c>
      <c r="E66" s="8">
        <v>0</v>
      </c>
      <c r="F66" s="8">
        <f>D66-E66</f>
        <v>50000</v>
      </c>
      <c r="G66" s="24"/>
    </row>
    <row r="67" spans="1:7" ht="14.25" customHeight="1">
      <c r="A67" s="37"/>
      <c r="B67" s="37"/>
      <c r="C67" s="4" t="s">
        <v>81</v>
      </c>
      <c r="D67" s="8">
        <v>1300000</v>
      </c>
      <c r="E67" s="8">
        <v>1253430</v>
      </c>
      <c r="F67" s="8">
        <f>D67-E67</f>
        <v>46570</v>
      </c>
      <c r="G67" s="24"/>
    </row>
    <row r="68" spans="1:7" ht="14.25" customHeight="1">
      <c r="A68" s="37"/>
      <c r="B68" s="37"/>
      <c r="C68" s="4" t="s">
        <v>82</v>
      </c>
      <c r="D68" s="8">
        <v>300000</v>
      </c>
      <c r="E68" s="8">
        <v>251080</v>
      </c>
      <c r="F68" s="8">
        <f>D68-E68</f>
        <v>48920</v>
      </c>
      <c r="G68" s="24"/>
    </row>
    <row r="69" spans="1:7" ht="14.25" customHeight="1">
      <c r="A69" s="37"/>
      <c r="B69" s="37"/>
      <c r="C69" s="4" t="s">
        <v>83</v>
      </c>
      <c r="D69" s="8">
        <v>930000</v>
      </c>
      <c r="E69" s="8">
        <v>656773</v>
      </c>
      <c r="F69" s="8">
        <f>D69-E69</f>
        <v>273227</v>
      </c>
      <c r="G69" s="24"/>
    </row>
    <row r="70" spans="1:7" ht="14.25" customHeight="1">
      <c r="A70" s="37"/>
      <c r="B70" s="37"/>
      <c r="C70" s="4" t="s">
        <v>84</v>
      </c>
      <c r="D70" s="8">
        <v>100000</v>
      </c>
      <c r="E70" s="8">
        <v>34320</v>
      </c>
      <c r="F70" s="8">
        <f>D70-E70</f>
        <v>65680</v>
      </c>
      <c r="G70" s="24"/>
    </row>
    <row r="71" spans="1:7" ht="14.25" customHeight="1">
      <c r="A71" s="37"/>
      <c r="B71" s="37"/>
      <c r="C71" s="4" t="s">
        <v>85</v>
      </c>
      <c r="D71" s="8">
        <v>830000</v>
      </c>
      <c r="E71" s="8">
        <v>622453</v>
      </c>
      <c r="F71" s="8">
        <f>D71-E71</f>
        <v>207547</v>
      </c>
      <c r="G71" s="24"/>
    </row>
    <row r="72" spans="1:7" ht="14.25" customHeight="1">
      <c r="A72" s="37"/>
      <c r="B72" s="37"/>
      <c r="C72" s="4" t="s">
        <v>86</v>
      </c>
      <c r="D72" s="8">
        <v>1000000</v>
      </c>
      <c r="E72" s="8">
        <v>899002</v>
      </c>
      <c r="F72" s="8">
        <f>D72-E72</f>
        <v>100998</v>
      </c>
      <c r="G72" s="24"/>
    </row>
    <row r="73" spans="1:7" ht="14.25" customHeight="1">
      <c r="A73" s="37"/>
      <c r="B73" s="37"/>
      <c r="C73" s="4" t="s">
        <v>87</v>
      </c>
      <c r="D73" s="8">
        <v>2350000</v>
      </c>
      <c r="E73" s="8">
        <v>2381250</v>
      </c>
      <c r="F73" s="8">
        <f>D73-E73</f>
        <v>-31250</v>
      </c>
      <c r="G73" s="24"/>
    </row>
    <row r="74" spans="1:7" ht="14.25" customHeight="1">
      <c r="A74" s="37"/>
      <c r="B74" s="37"/>
      <c r="C74" s="6" t="s">
        <v>88</v>
      </c>
      <c r="D74" s="16">
        <v>2350000</v>
      </c>
      <c r="E74" s="16">
        <v>2381250</v>
      </c>
      <c r="F74" s="8">
        <f t="shared" si="0"/>
        <v>-31250</v>
      </c>
      <c r="G74" s="26"/>
    </row>
    <row r="75" spans="1:7" ht="14.25" customHeight="1">
      <c r="A75" s="37"/>
      <c r="B75" s="38"/>
      <c r="C75" s="5" t="s">
        <v>20</v>
      </c>
      <c r="D75" s="9">
        <v>269906000</v>
      </c>
      <c r="E75" s="9">
        <v>266507869</v>
      </c>
      <c r="F75" s="9">
        <f t="shared" si="0"/>
        <v>3398131</v>
      </c>
      <c r="G75" s="25"/>
    </row>
    <row r="76" spans="1:7" ht="14.25" customHeight="1">
      <c r="A76" s="38"/>
      <c r="B76" s="39" t="s">
        <v>21</v>
      </c>
      <c r="C76" s="40"/>
      <c r="D76" s="9">
        <v>4516000</v>
      </c>
      <c r="E76" s="9">
        <v>9684902</v>
      </c>
      <c r="F76" s="9">
        <f>F25-F75</f>
        <v>-5168902</v>
      </c>
      <c r="G76" s="25"/>
    </row>
    <row r="77" spans="1:7" ht="14.25" customHeight="1">
      <c r="A77" s="36" t="s">
        <v>89</v>
      </c>
      <c r="B77" s="20" t="s">
        <v>90</v>
      </c>
      <c r="C77" s="5" t="s">
        <v>8</v>
      </c>
      <c r="D77" s="9">
        <v>0</v>
      </c>
      <c r="E77" s="9">
        <v>0</v>
      </c>
      <c r="F77" s="9">
        <f t="shared" ref="F77:F83" si="1">D77-E77</f>
        <v>0</v>
      </c>
      <c r="G77" s="25"/>
    </row>
    <row r="78" spans="1:7" ht="14.25" customHeight="1">
      <c r="A78" s="37"/>
      <c r="B78" s="36" t="s">
        <v>2</v>
      </c>
      <c r="C78" s="21" t="s">
        <v>91</v>
      </c>
      <c r="D78" s="19">
        <v>9132000</v>
      </c>
      <c r="E78" s="19">
        <v>9132000</v>
      </c>
      <c r="F78" s="8">
        <f t="shared" si="1"/>
        <v>0</v>
      </c>
      <c r="G78" s="23"/>
    </row>
    <row r="79" spans="1:7" ht="14.25" customHeight="1">
      <c r="A79" s="37"/>
      <c r="B79" s="37"/>
      <c r="C79" s="7" t="s">
        <v>92</v>
      </c>
      <c r="D79" s="8">
        <v>1000000</v>
      </c>
      <c r="E79" s="8">
        <v>871654</v>
      </c>
      <c r="F79" s="8">
        <f>D79-E79</f>
        <v>128346</v>
      </c>
      <c r="G79" s="24"/>
    </row>
    <row r="80" spans="1:7" ht="14.25" customHeight="1">
      <c r="A80" s="37"/>
      <c r="B80" s="37"/>
      <c r="C80" s="7" t="s">
        <v>93</v>
      </c>
      <c r="D80" s="8">
        <v>300000</v>
      </c>
      <c r="E80" s="8">
        <v>291600</v>
      </c>
      <c r="F80" s="8">
        <f>D80-E80</f>
        <v>8400</v>
      </c>
      <c r="G80" s="24"/>
    </row>
    <row r="81" spans="1:7" ht="14.25" customHeight="1">
      <c r="A81" s="37"/>
      <c r="B81" s="37"/>
      <c r="C81" s="7" t="s">
        <v>94</v>
      </c>
      <c r="D81" s="8">
        <v>500000</v>
      </c>
      <c r="E81" s="8">
        <v>376042</v>
      </c>
      <c r="F81" s="8">
        <f>D81-E81</f>
        <v>123958</v>
      </c>
      <c r="G81" s="24"/>
    </row>
    <row r="82" spans="1:7" ht="14.25" customHeight="1">
      <c r="A82" s="37"/>
      <c r="B82" s="41"/>
      <c r="C82" s="4" t="s">
        <v>95</v>
      </c>
      <c r="D82" s="8">
        <v>200000</v>
      </c>
      <c r="E82" s="8">
        <v>204012</v>
      </c>
      <c r="F82" s="8">
        <f t="shared" si="1"/>
        <v>-4012</v>
      </c>
      <c r="G82" s="24"/>
    </row>
    <row r="83" spans="1:7" ht="14.25" customHeight="1">
      <c r="A83" s="37"/>
      <c r="B83" s="42"/>
      <c r="C83" s="5" t="s">
        <v>7</v>
      </c>
      <c r="D83" s="9">
        <v>10132000</v>
      </c>
      <c r="E83" s="9">
        <v>10003654</v>
      </c>
      <c r="F83" s="9">
        <f t="shared" si="1"/>
        <v>128346</v>
      </c>
      <c r="G83" s="25"/>
    </row>
    <row r="84" spans="1:7" ht="14.25" customHeight="1">
      <c r="A84" s="38"/>
      <c r="B84" s="30" t="s">
        <v>6</v>
      </c>
      <c r="C84" s="30"/>
      <c r="D84" s="9">
        <v>-10132000</v>
      </c>
      <c r="E84" s="9">
        <v>-10003654</v>
      </c>
      <c r="F84" s="9">
        <f>F77-F83</f>
        <v>-128346</v>
      </c>
      <c r="G84" s="25"/>
    </row>
    <row r="85" spans="1:7" ht="14.25" customHeight="1">
      <c r="A85" s="36" t="s">
        <v>13</v>
      </c>
      <c r="B85" s="36" t="s">
        <v>3</v>
      </c>
      <c r="C85" s="7" t="s">
        <v>96</v>
      </c>
      <c r="D85" s="10">
        <v>4050000</v>
      </c>
      <c r="E85" s="8">
        <v>4042240</v>
      </c>
      <c r="F85" s="8">
        <f t="shared" ref="F85:F96" si="2">D85-E85</f>
        <v>7760</v>
      </c>
      <c r="G85" s="27"/>
    </row>
    <row r="86" spans="1:7" ht="14.25" customHeight="1">
      <c r="A86" s="37"/>
      <c r="B86" s="37"/>
      <c r="C86" s="7" t="s">
        <v>97</v>
      </c>
      <c r="D86" s="10">
        <v>50000</v>
      </c>
      <c r="E86" s="8">
        <v>42240</v>
      </c>
      <c r="F86" s="8">
        <f>D86-E86</f>
        <v>7760</v>
      </c>
      <c r="G86" s="27"/>
    </row>
    <row r="87" spans="1:7" ht="14.25" customHeight="1">
      <c r="A87" s="37"/>
      <c r="B87" s="37"/>
      <c r="C87" s="7" t="s">
        <v>98</v>
      </c>
      <c r="D87" s="10">
        <v>50000</v>
      </c>
      <c r="E87" s="8">
        <v>42240</v>
      </c>
      <c r="F87" s="8">
        <f>D87-E87</f>
        <v>7760</v>
      </c>
      <c r="G87" s="27"/>
    </row>
    <row r="88" spans="1:7" ht="14.25" customHeight="1">
      <c r="A88" s="37"/>
      <c r="B88" s="37"/>
      <c r="C88" s="7" t="s">
        <v>99</v>
      </c>
      <c r="D88" s="10">
        <v>4000000</v>
      </c>
      <c r="E88" s="8">
        <v>4000000</v>
      </c>
      <c r="F88" s="8">
        <f>D88-E88</f>
        <v>0</v>
      </c>
      <c r="G88" s="27"/>
    </row>
    <row r="89" spans="1:7" ht="14.25" customHeight="1">
      <c r="A89" s="37"/>
      <c r="B89" s="37"/>
      <c r="C89" s="7" t="s">
        <v>100</v>
      </c>
      <c r="D89" s="10">
        <v>2550000</v>
      </c>
      <c r="E89" s="8">
        <v>2540625</v>
      </c>
      <c r="F89" s="8">
        <f>D89-E89</f>
        <v>9375</v>
      </c>
      <c r="G89" s="27"/>
    </row>
    <row r="90" spans="1:7" ht="14.25" customHeight="1">
      <c r="A90" s="37"/>
      <c r="B90" s="43"/>
      <c r="C90" s="4" t="s">
        <v>101</v>
      </c>
      <c r="D90" s="8">
        <v>2550000</v>
      </c>
      <c r="E90" s="8">
        <v>2540625</v>
      </c>
      <c r="F90" s="8">
        <f t="shared" si="2"/>
        <v>9375</v>
      </c>
      <c r="G90" s="24"/>
    </row>
    <row r="91" spans="1:7" ht="14.25" customHeight="1">
      <c r="A91" s="37"/>
      <c r="B91" s="44"/>
      <c r="C91" s="5" t="s">
        <v>18</v>
      </c>
      <c r="D91" s="9">
        <v>6600000</v>
      </c>
      <c r="E91" s="9">
        <v>6582865</v>
      </c>
      <c r="F91" s="9">
        <f t="shared" si="2"/>
        <v>17135</v>
      </c>
      <c r="G91" s="25"/>
    </row>
    <row r="92" spans="1:7" ht="14.25" customHeight="1">
      <c r="A92" s="37"/>
      <c r="B92" s="36" t="s">
        <v>2</v>
      </c>
      <c r="C92" s="4" t="s">
        <v>102</v>
      </c>
      <c r="D92" s="8">
        <v>900000</v>
      </c>
      <c r="E92" s="8">
        <v>5911840</v>
      </c>
      <c r="F92" s="8">
        <f t="shared" si="2"/>
        <v>-5011840</v>
      </c>
      <c r="G92" s="24"/>
    </row>
    <row r="93" spans="1:7" ht="14.25" customHeight="1">
      <c r="A93" s="37"/>
      <c r="B93" s="37"/>
      <c r="C93" s="4" t="s">
        <v>103</v>
      </c>
      <c r="D93" s="8">
        <v>900000</v>
      </c>
      <c r="E93" s="8">
        <v>911840</v>
      </c>
      <c r="F93" s="8">
        <f>D93-E93</f>
        <v>-11840</v>
      </c>
      <c r="G93" s="24"/>
    </row>
    <row r="94" spans="1:7" ht="14.25" customHeight="1">
      <c r="A94" s="37"/>
      <c r="B94" s="37"/>
      <c r="C94" s="4" t="s">
        <v>104</v>
      </c>
      <c r="D94" s="8">
        <v>900000</v>
      </c>
      <c r="E94" s="8">
        <v>911840</v>
      </c>
      <c r="F94" s="8">
        <f>D94-E94</f>
        <v>-11840</v>
      </c>
      <c r="G94" s="24"/>
    </row>
    <row r="95" spans="1:7" ht="14.25" customHeight="1">
      <c r="A95" s="37"/>
      <c r="B95" s="43"/>
      <c r="C95" s="4" t="s">
        <v>105</v>
      </c>
      <c r="D95" s="8">
        <v>0</v>
      </c>
      <c r="E95" s="8">
        <v>5000000</v>
      </c>
      <c r="F95" s="8">
        <f t="shared" si="2"/>
        <v>-5000000</v>
      </c>
      <c r="G95" s="24"/>
    </row>
    <row r="96" spans="1:7" ht="14.25" customHeight="1">
      <c r="A96" s="37"/>
      <c r="B96" s="44"/>
      <c r="C96" s="5" t="s">
        <v>22</v>
      </c>
      <c r="D96" s="9">
        <v>900000</v>
      </c>
      <c r="E96" s="9">
        <v>5911840</v>
      </c>
      <c r="F96" s="9">
        <f t="shared" si="2"/>
        <v>-5011840</v>
      </c>
      <c r="G96" s="25"/>
    </row>
    <row r="97" spans="1:7" ht="14.25" customHeight="1">
      <c r="A97" s="38"/>
      <c r="B97" s="30" t="s">
        <v>23</v>
      </c>
      <c r="C97" s="30"/>
      <c r="D97" s="9">
        <v>5700000</v>
      </c>
      <c r="E97" s="9">
        <v>671025</v>
      </c>
      <c r="F97" s="9">
        <f>F91-F96</f>
        <v>5028975</v>
      </c>
      <c r="G97" s="25"/>
    </row>
    <row r="98" spans="1:7" ht="14.25" customHeight="1">
      <c r="A98" s="32" t="s">
        <v>4</v>
      </c>
      <c r="B98" s="32"/>
      <c r="C98" s="32"/>
      <c r="D98" s="19">
        <v>0</v>
      </c>
      <c r="E98" s="49" t="s">
        <v>106</v>
      </c>
      <c r="F98" s="28">
        <f>D98</f>
        <v>0</v>
      </c>
      <c r="G98" s="51"/>
    </row>
    <row r="99" spans="1:7" ht="14.25" customHeight="1">
      <c r="A99" s="12"/>
      <c r="B99" s="13"/>
      <c r="C99" s="14"/>
      <c r="D99" s="16">
        <v>0</v>
      </c>
      <c r="E99" s="50"/>
      <c r="F99" s="29"/>
      <c r="G99" s="52"/>
    </row>
    <row r="100" spans="1:7" ht="14.25" customHeight="1">
      <c r="A100" s="30" t="s">
        <v>9</v>
      </c>
      <c r="B100" s="30"/>
      <c r="C100" s="30"/>
      <c r="D100" s="9">
        <v>84000</v>
      </c>
      <c r="E100" s="9">
        <v>352273</v>
      </c>
      <c r="F100" s="9">
        <f>F76+F84+F97-F98</f>
        <v>-268273</v>
      </c>
      <c r="G100" s="25"/>
    </row>
    <row r="101" spans="1:7" s="2" customFormat="1" ht="14.25" customHeight="1">
      <c r="A101" s="22"/>
      <c r="B101" s="22"/>
      <c r="C101" s="22"/>
      <c r="D101" s="11"/>
      <c r="E101" s="11"/>
      <c r="F101" s="11"/>
      <c r="G101" s="11"/>
    </row>
    <row r="102" spans="1:7" ht="14.25" customHeight="1">
      <c r="A102" s="30" t="s">
        <v>10</v>
      </c>
      <c r="B102" s="30"/>
      <c r="C102" s="30"/>
      <c r="D102" s="9">
        <v>16258133</v>
      </c>
      <c r="E102" s="9">
        <v>16258133</v>
      </c>
      <c r="F102" s="9">
        <f>D102-E102</f>
        <v>0</v>
      </c>
      <c r="G102" s="25"/>
    </row>
    <row r="103" spans="1:7" ht="14.25" customHeight="1">
      <c r="A103" s="30" t="s">
        <v>11</v>
      </c>
      <c r="B103" s="30"/>
      <c r="C103" s="30"/>
      <c r="D103" s="9">
        <v>16342133</v>
      </c>
      <c r="E103" s="9">
        <v>16610406</v>
      </c>
      <c r="F103" s="9">
        <f>F100+F102</f>
        <v>-268273</v>
      </c>
      <c r="G103" s="25"/>
    </row>
    <row r="104" spans="1:7" ht="14.25" customHeight="1">
      <c r="A104" s="31"/>
      <c r="B104" s="31"/>
      <c r="C104" s="31"/>
      <c r="D104" s="31"/>
      <c r="E104" s="31"/>
      <c r="F104" s="31"/>
      <c r="G104" s="31"/>
    </row>
    <row r="105" spans="1:7" ht="14.25" customHeight="1"/>
    <row r="106" spans="1:7" ht="14.25" customHeight="1"/>
    <row r="107" spans="1:7" ht="14.25" customHeight="1"/>
    <row r="108" spans="1:7" ht="14.25" customHeight="1"/>
    <row r="109" spans="1:7" ht="14.25" customHeight="1"/>
    <row r="110" spans="1:7" ht="14.25" customHeight="1"/>
    <row r="111" spans="1:7" ht="14.25" customHeight="1"/>
    <row r="112" spans="1:7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</sheetData>
  <sheetProtection algorithmName="SHA-512" hashValue="vvqAVg4SacwX0D6CwTHM0+v3AT+biexRpgKBbJsOQvQ717713W/YPq3O3kdKEtpeA/+mfAEM4EKEIW3sy7LZ2w==" saltValue="QIWMMxYwNn/GwS1hZ3P3RA==" spinCount="100000" sheet="1" scenarios="1" selectLockedCells="1"/>
  <mergeCells count="25">
    <mergeCell ref="F98:F99"/>
    <mergeCell ref="G98:G99"/>
    <mergeCell ref="A100:C100"/>
    <mergeCell ref="A102:C102"/>
    <mergeCell ref="A103:C103"/>
    <mergeCell ref="A104:G104"/>
    <mergeCell ref="A85:A97"/>
    <mergeCell ref="B85:B91"/>
    <mergeCell ref="B92:B96"/>
    <mergeCell ref="B97:C97"/>
    <mergeCell ref="A98:C98"/>
    <mergeCell ref="E98:E99"/>
    <mergeCell ref="A8:A76"/>
    <mergeCell ref="B8:B25"/>
    <mergeCell ref="B26:B75"/>
    <mergeCell ref="B76:C76"/>
    <mergeCell ref="A77:A84"/>
    <mergeCell ref="B78:B83"/>
    <mergeCell ref="B84:C84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 - 第1号の4様式</vt:lpstr>
    </vt:vector>
  </TitlesOfParts>
  <Company>社会福祉法人美多弥福祉会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社会福祉法人美多弥福祉会</dc:creator>
  <cp:lastPrinted>2015-04-10T08:48:44Z</cp:lastPrinted>
  <dcterms:created xsi:type="dcterms:W3CDTF">2008-06-06T01:55:09Z</dcterms:created>
  <dcterms:modified xsi:type="dcterms:W3CDTF">2019-06-21T03:00:32Z</dcterms:modified>
</cp:coreProperties>
</file>