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ppy16 160367\Desktop\平成30年度決算ホームページ用\"/>
    </mc:Choice>
  </mc:AlternateContent>
  <workbookProtection workbookAlgorithmName="SHA-512" workbookHashValue="u4b1U/YRYwdfeKytkmBYxsqeqBb1tFqws+whIWd74+XOnzZlXO99Snmzd63kkOuINtKQb+n2GczIxfUeQa5LiA==" workbookSaltValue="N1gOLMJWUbTO2004A7xInA==" workbookSpinCount="100000" lockStructure="1"/>
  <bookViews>
    <workbookView xWindow="7680" yWindow="-15" windowWidth="7725" windowHeight="8310" tabRatio="866"/>
  </bookViews>
  <sheets>
    <sheet name="資金収支 - 第1号の1様式" sheetId="47" r:id="rId1"/>
  </sheets>
  <calcPr calcId="152511"/>
</workbook>
</file>

<file path=xl/calcChain.xml><?xml version="1.0" encoding="utf-8"?>
<calcChain xmlns="http://schemas.openxmlformats.org/spreadsheetml/2006/main">
  <c r="F14" i="47" l="1"/>
  <c r="F15" i="47"/>
  <c r="F16" i="47"/>
  <c r="F9" i="47"/>
  <c r="F10" i="47"/>
  <c r="F35" i="47"/>
  <c r="F31" i="47"/>
  <c r="F29" i="47"/>
  <c r="F28" i="47"/>
  <c r="F27" i="47"/>
  <c r="F26" i="47"/>
  <c r="F25" i="47"/>
  <c r="F23" i="47"/>
  <c r="F22" i="47"/>
  <c r="F21" i="47"/>
  <c r="F20" i="47"/>
  <c r="F18" i="47"/>
  <c r="F17" i="47"/>
  <c r="F13" i="47"/>
  <c r="F12" i="47"/>
  <c r="F11" i="47"/>
  <c r="F8" i="47"/>
  <c r="F24" i="47" l="1"/>
  <c r="F30" i="47"/>
  <c r="F19" i="47"/>
  <c r="F33" i="47" l="1"/>
  <c r="F36" i="47" s="1"/>
</calcChain>
</file>

<file path=xl/sharedStrings.xml><?xml version="1.0" encoding="utf-8"?>
<sst xmlns="http://schemas.openxmlformats.org/spreadsheetml/2006/main" count="46" uniqueCount="45">
  <si>
    <t>備考</t>
    <rPh sb="0" eb="2">
      <t>ビコウ</t>
    </rPh>
    <phoneticPr fontId="2"/>
  </si>
  <si>
    <t>収入</t>
    <rPh sb="0" eb="1">
      <t>オサム</t>
    </rPh>
    <rPh sb="1" eb="2">
      <t>イリ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</si>
  <si>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</si>
  <si>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</si>
  <si>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　予備費支出(10)</t>
    <rPh sb="1" eb="4">
      <t>ヨビヒ</t>
    </rPh>
    <rPh sb="4" eb="6">
      <t>シシュツ</t>
    </rPh>
    <phoneticPr fontId="2"/>
  </si>
  <si>
    <t>勘定科目</t>
    <rPh sb="0" eb="2">
      <t>カンジョウ</t>
    </rPh>
    <rPh sb="2" eb="4">
      <t>カモク</t>
    </rPh>
    <phoneticPr fontId="2"/>
  </si>
  <si>
    <t>　施設整備等資金収支差額(６)=(４)－(５)</t>
    <rPh sb="1" eb="3">
      <t>シセツ</t>
    </rPh>
    <rPh sb="3" eb="5">
      <t>セイビ</t>
    </rPh>
    <rPh sb="5" eb="6">
      <t>トウ</t>
    </rPh>
    <rPh sb="6" eb="8">
      <t>シキン</t>
    </rPh>
    <rPh sb="8" eb="10">
      <t>シュウシ</t>
    </rPh>
    <phoneticPr fontId="2"/>
  </si>
  <si>
    <t>施設整備等支出計(５)</t>
    <rPh sb="0" eb="2">
      <t>シセツ</t>
    </rPh>
    <rPh sb="2" eb="4">
      <t>セイビ</t>
    </rPh>
    <rPh sb="4" eb="5">
      <t>トウ</t>
    </rPh>
    <rPh sb="5" eb="7">
      <t>シシュツ</t>
    </rPh>
    <phoneticPr fontId="2"/>
  </si>
  <si>
    <t>施設整備等収入計(４)</t>
    <rPh sb="0" eb="2">
      <t>シセツ</t>
    </rPh>
    <rPh sb="2" eb="4">
      <t>セイビ</t>
    </rPh>
    <rPh sb="4" eb="5">
      <t>トウ</t>
    </rPh>
    <rPh sb="5" eb="7">
      <t>シュウニュウ</t>
    </rPh>
    <phoneticPr fontId="2"/>
  </si>
  <si>
    <t>　当期資金収支差額合計(11)=(３)+(６)+(９)－(10)</t>
    <phoneticPr fontId="2"/>
  </si>
  <si>
    <t>　前期末支払資金残高(12)</t>
    <phoneticPr fontId="2"/>
  </si>
  <si>
    <t>　当期末支払資金残高(11)＋(12)</t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</si>
  <si>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</si>
  <si>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</si>
  <si>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（単位：円）</t>
    <phoneticPr fontId="2"/>
  </si>
  <si>
    <t>予算(A)</t>
    <rPh sb="0" eb="2">
      <t>ヨサン</t>
    </rPh>
    <phoneticPr fontId="2"/>
  </si>
  <si>
    <t>決算(B)</t>
    <rPh sb="0" eb="2">
      <t>ケッサン</t>
    </rPh>
    <phoneticPr fontId="2"/>
  </si>
  <si>
    <t>差異(A)-(B)</t>
    <rPh sb="0" eb="2">
      <t>サイ</t>
    </rPh>
    <phoneticPr fontId="2"/>
  </si>
  <si>
    <t>その他の活動収入計(７)</t>
    <rPh sb="2" eb="3">
      <t>タ</t>
    </rPh>
    <rPh sb="4" eb="6">
      <t>カツドウ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</si>
  <si>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活動収入計(１)</t>
    </r>
    <rPh sb="0" eb="2">
      <t>ジギョウ</t>
    </rPh>
    <rPh sb="2" eb="4">
      <t>カツドウ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</si>
  <si>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</si>
  <si>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rPh sb="5" eb="7">
      <t>シキン</t>
    </rPh>
    <rPh sb="7" eb="9">
      <t>シュウシ</t>
    </rPh>
    <rPh sb="9" eb="11">
      <t>サガク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</si>
  <si>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支出計(８)</t>
    </r>
    <rPh sb="2" eb="3">
      <t>タ</t>
    </rPh>
    <rPh sb="4" eb="6">
      <t>カツドウ</t>
    </rPh>
    <phoneticPr fontId="2"/>
  </si>
  <si>
    <r>
      <t>　その他の</t>
    </r>
    <r>
      <rPr>
        <sz val="9"/>
        <color indexed="8"/>
        <rFont val="ＭＳ 明朝"/>
        <family val="1"/>
        <charset val="128"/>
      </rPr>
      <t>活動資金収支差額(９)=(７)－(８)</t>
    </r>
    <rPh sb="3" eb="4">
      <t>タ</t>
    </rPh>
    <phoneticPr fontId="2"/>
  </si>
  <si>
    <t>保育事業収入</t>
  </si>
  <si>
    <t>借入金利息補助金収入</t>
  </si>
  <si>
    <t>受取利息配当金収入</t>
  </si>
  <si>
    <t>その他の収入</t>
  </si>
  <si>
    <t>人件費支出</t>
  </si>
  <si>
    <t>事業費支出</t>
  </si>
  <si>
    <t>事務費支出</t>
  </si>
  <si>
    <t>支払利息支出</t>
  </si>
  <si>
    <t>その他の支出</t>
  </si>
  <si>
    <t>施設整備等による収支</t>
  </si>
  <si>
    <t>収入</t>
  </si>
  <si>
    <t>設備資金借入金元金償還支出</t>
  </si>
  <si>
    <t>固定資産取得支出</t>
  </si>
  <si>
    <t>積立資産取崩収入</t>
  </si>
  <si>
    <t>その他の活動による収入</t>
  </si>
  <si>
    <t>支出</t>
  </si>
  <si>
    <t>積立資産支出</t>
  </si>
  <si>
    <t>―</t>
  </si>
  <si>
    <t>第一号第一様式（第十七条第四項関係）</t>
    <phoneticPr fontId="2"/>
  </si>
  <si>
    <t>法人単位資金収支計算書</t>
    <phoneticPr fontId="2"/>
  </si>
  <si>
    <t>（自）平成 30 年  4 月  1 日  （至）平成 31 年  3 月 31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</si>
</sst>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1" fillId="0" borderId="0">
      <alignment vertical="center"/>
    </xf>
    <xf numFmtId="0" fontId="1" fillId="0" borderId="0"/>
  </cellStyleXfs>
  <cellXfs count="55">
    <xf numFmtId="0" fontId="0" fillId="0" borderId="0" xfId="0"/>
    <xf numFmtId="0" fontId="12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49" fontId="13" fillId="0" borderId="3" xfId="0" applyNumberFormat="1" applyFont="1" applyFill="1" applyBorder="1" applyAlignment="1">
      <alignment vertical="center" shrinkToFit="1"/>
    </xf>
    <xf numFmtId="49" fontId="13" fillId="0" borderId="4" xfId="0" applyNumberFormat="1" applyFont="1" applyFill="1" applyBorder="1" applyAlignment="1">
      <alignment vertical="center" shrinkToFit="1"/>
    </xf>
    <xf numFmtId="49" fontId="13" fillId="0" borderId="5" xfId="0" applyNumberFormat="1" applyFont="1" applyFill="1" applyBorder="1" applyAlignment="1">
      <alignment horizontal="center" vertical="center" shrinkToFit="1"/>
    </xf>
    <xf numFmtId="49" fontId="13" fillId="0" borderId="6" xfId="0" applyNumberFormat="1" applyFont="1" applyFill="1" applyBorder="1" applyAlignment="1">
      <alignment vertical="center" shrinkToFit="1"/>
    </xf>
    <xf numFmtId="49" fontId="13" fillId="0" borderId="4" xfId="0" applyNumberFormat="1" applyFont="1" applyFill="1" applyBorder="1" applyAlignment="1">
      <alignment horizontal="left" vertical="center" shrinkToFit="1"/>
    </xf>
    <xf numFmtId="176" fontId="14" fillId="0" borderId="4" xfId="0" applyNumberFormat="1" applyFont="1" applyFill="1" applyBorder="1" applyAlignment="1">
      <alignment horizontal="right" vertical="center" shrinkToFit="1"/>
    </xf>
    <xf numFmtId="176" fontId="14" fillId="0" borderId="5" xfId="0" applyNumberFormat="1" applyFont="1" applyFill="1" applyBorder="1" applyAlignment="1">
      <alignment horizontal="right" vertical="center" shrinkToFit="1"/>
    </xf>
    <xf numFmtId="176" fontId="14" fillId="0" borderId="7" xfId="0" applyNumberFormat="1" applyFont="1" applyFill="1" applyBorder="1" applyAlignment="1">
      <alignment horizontal="right" vertical="center" shrinkToFit="1"/>
    </xf>
    <xf numFmtId="176" fontId="14" fillId="0" borderId="2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left" vertical="center" shrinkToFit="1"/>
    </xf>
    <xf numFmtId="49" fontId="13" fillId="0" borderId="10" xfId="0" applyNumberFormat="1" applyFont="1" applyFill="1" applyBorder="1" applyAlignment="1">
      <alignment horizontal="left" vertical="center" shrinkToFit="1"/>
    </xf>
    <xf numFmtId="49" fontId="13" fillId="0" borderId="11" xfId="0" applyNumberFormat="1" applyFont="1" applyFill="1" applyBorder="1" applyAlignment="1">
      <alignment horizontal="left" vertical="center" shrinkToFit="1"/>
    </xf>
    <xf numFmtId="49" fontId="13" fillId="0" borderId="0" xfId="0" applyNumberFormat="1" applyFont="1" applyFill="1" applyAlignment="1">
      <alignment vertical="center" shrinkToFit="1"/>
    </xf>
    <xf numFmtId="176" fontId="14" fillId="0" borderId="6" xfId="0" applyNumberFormat="1" applyFont="1" applyFill="1" applyBorder="1" applyAlignment="1">
      <alignment horizontal="right" vertical="center" shrinkToFit="1"/>
    </xf>
    <xf numFmtId="49" fontId="13" fillId="0" borderId="0" xfId="0" applyNumberFormat="1" applyFont="1" applyFill="1" applyAlignment="1">
      <alignment horizontal="center"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76" fontId="14" fillId="0" borderId="3" xfId="0" applyNumberFormat="1" applyFont="1" applyFill="1" applyBorder="1" applyAlignment="1">
      <alignment horizontal="right" vertical="center" shrinkToFit="1"/>
    </xf>
    <xf numFmtId="49" fontId="13" fillId="0" borderId="5" xfId="0" applyNumberFormat="1" applyFont="1" applyFill="1" applyBorder="1" applyAlignment="1">
      <alignment horizontal="center" vertical="center" textRotation="255" shrinkToFit="1"/>
    </xf>
    <xf numFmtId="49" fontId="13" fillId="0" borderId="3" xfId="0" applyNumberFormat="1" applyFont="1" applyFill="1" applyBorder="1" applyAlignment="1">
      <alignment horizontal="left" vertical="center" shrinkToFit="1"/>
    </xf>
    <xf numFmtId="49" fontId="13" fillId="0" borderId="2" xfId="0" applyNumberFormat="1" applyFont="1" applyFill="1" applyBorder="1" applyAlignment="1">
      <alignment horizontal="left" vertical="center" shrinkToFit="1"/>
    </xf>
    <xf numFmtId="176" fontId="14" fillId="0" borderId="3" xfId="0" applyNumberFormat="1" applyFont="1" applyFill="1" applyBorder="1" applyAlignment="1">
      <alignment horizontal="left" vertical="center" shrinkToFit="1"/>
    </xf>
    <xf numFmtId="176" fontId="14" fillId="0" borderId="4" xfId="0" applyNumberFormat="1" applyFont="1" applyFill="1" applyBorder="1" applyAlignment="1">
      <alignment horizontal="left" vertical="center" shrinkToFit="1"/>
    </xf>
    <xf numFmtId="176" fontId="14" fillId="0" borderId="5" xfId="0" applyNumberFormat="1" applyFont="1" applyFill="1" applyBorder="1" applyAlignment="1">
      <alignment horizontal="left" vertical="center" shrinkToFit="1"/>
    </xf>
    <xf numFmtId="176" fontId="14" fillId="0" borderId="6" xfId="0" applyNumberFormat="1" applyFont="1" applyFill="1" applyBorder="1" applyAlignment="1">
      <alignment horizontal="left" vertical="center" shrinkToFit="1"/>
    </xf>
    <xf numFmtId="176" fontId="14" fillId="0" borderId="8" xfId="0" applyNumberFormat="1" applyFont="1" applyFill="1" applyBorder="1" applyAlignment="1">
      <alignment horizontal="left" vertical="center" shrinkToFit="1"/>
    </xf>
    <xf numFmtId="176" fontId="14" fillId="0" borderId="3" xfId="0" applyNumberFormat="1" applyFont="1" applyFill="1" applyBorder="1" applyAlignment="1">
      <alignment horizontal="right" vertical="center" shrinkToFit="1"/>
    </xf>
    <xf numFmtId="176" fontId="17" fillId="0" borderId="6" xfId="0" applyNumberFormat="1" applyFont="1" applyFill="1" applyBorder="1" applyAlignment="1">
      <alignment horizontal="right" vertical="center" shrinkToFit="1"/>
    </xf>
    <xf numFmtId="49" fontId="13" fillId="0" borderId="5" xfId="0" applyNumberFormat="1" applyFont="1" applyFill="1" applyBorder="1" applyAlignment="1">
      <alignment horizontal="left" vertical="center" shrinkToFit="1"/>
    </xf>
    <xf numFmtId="0" fontId="13" fillId="0" borderId="14" xfId="0" applyFont="1" applyFill="1" applyBorder="1" applyAlignment="1">
      <alignment horizontal="left" vertical="top" shrinkToFit="1"/>
    </xf>
    <xf numFmtId="49" fontId="13" fillId="0" borderId="3" xfId="0" applyNumberFormat="1" applyFont="1" applyFill="1" applyBorder="1" applyAlignment="1">
      <alignment horizontal="left" vertical="center" shrinkToFit="1"/>
    </xf>
    <xf numFmtId="49" fontId="13" fillId="0" borderId="13" xfId="0" applyNumberFormat="1" applyFont="1" applyFill="1" applyBorder="1" applyAlignment="1">
      <alignment horizontal="center" vertical="center" shrinkToFit="1"/>
    </xf>
    <xf numFmtId="49" fontId="13" fillId="0" borderId="2" xfId="0" applyNumberFormat="1" applyFont="1" applyFill="1" applyBorder="1" applyAlignment="1">
      <alignment horizontal="center" vertical="center" shrinkToFit="1"/>
    </xf>
    <xf numFmtId="49" fontId="13" fillId="0" borderId="12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center" vertical="center" textRotation="255" shrinkToFit="1"/>
    </xf>
    <xf numFmtId="49" fontId="13" fillId="0" borderId="4" xfId="0" applyNumberFormat="1" applyFont="1" applyFill="1" applyBorder="1" applyAlignment="1">
      <alignment horizontal="center" vertical="center" textRotation="255" shrinkToFit="1"/>
    </xf>
    <xf numFmtId="49" fontId="13" fillId="0" borderId="6" xfId="0" applyNumberFormat="1" applyFont="1" applyFill="1" applyBorder="1" applyAlignment="1">
      <alignment horizontal="center" vertical="center" textRotation="255" shrinkToFit="1"/>
    </xf>
    <xf numFmtId="49" fontId="13" fillId="0" borderId="13" xfId="0" applyNumberFormat="1" applyFont="1" applyFill="1" applyBorder="1" applyAlignment="1">
      <alignment horizontal="left" vertical="center" shrinkToFit="1"/>
    </xf>
    <xf numFmtId="49" fontId="13" fillId="0" borderId="12" xfId="0" applyNumberFormat="1" applyFont="1" applyFill="1" applyBorder="1" applyAlignment="1">
      <alignment horizontal="left" vertical="center" shrinkToFit="1"/>
    </xf>
    <xf numFmtId="49" fontId="18" fillId="0" borderId="4" xfId="0" applyNumberFormat="1" applyFont="1" applyFill="1" applyBorder="1" applyAlignment="1">
      <alignment horizontal="center" vertical="center" textRotation="255" shrinkToFit="1"/>
    </xf>
    <xf numFmtId="49" fontId="18" fillId="0" borderId="6" xfId="0" applyNumberFormat="1" applyFont="1" applyFill="1" applyBorder="1" applyAlignment="1">
      <alignment horizontal="center" vertical="center" textRotation="255" shrinkToFit="1"/>
    </xf>
    <xf numFmtId="49" fontId="18" fillId="0" borderId="4" xfId="0" applyNumberFormat="1" applyFont="1" applyFill="1" applyBorder="1" applyAlignment="1">
      <alignment vertical="center" shrinkToFit="1"/>
    </xf>
    <xf numFmtId="49" fontId="18" fillId="0" borderId="6" xfId="0" applyNumberFormat="1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center" vertical="center" shrinkToFit="1"/>
    </xf>
    <xf numFmtId="49" fontId="16" fillId="0" borderId="0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49" fontId="15" fillId="0" borderId="0" xfId="0" applyNumberFormat="1" applyFont="1" applyFill="1" applyAlignment="1">
      <alignment horizontal="center" vertical="center" shrinkToFit="1"/>
    </xf>
    <xf numFmtId="49" fontId="18" fillId="0" borderId="3" xfId="0" applyNumberFormat="1" applyFont="1" applyFill="1" applyBorder="1" applyAlignment="1">
      <alignment vertical="center" textRotation="255" shrinkToFit="1"/>
    </xf>
    <xf numFmtId="49" fontId="18" fillId="0" borderId="6" xfId="0" applyNumberFormat="1" applyFont="1" applyFill="1" applyBorder="1" applyAlignment="1">
      <alignment vertical="center" textRotation="255" shrinkToFit="1"/>
    </xf>
    <xf numFmtId="176" fontId="14" fillId="0" borderId="3" xfId="0" applyNumberFormat="1" applyFont="1" applyFill="1" applyBorder="1" applyAlignment="1">
      <alignment horizontal="center" vertical="center" shrinkToFit="1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14" fillId="0" borderId="3" xfId="0" applyNumberFormat="1" applyFont="1" applyFill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view="pageBreakPreview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42.25" style="1" customWidth="1"/>
    <col min="4" max="7" width="12.625" style="1" customWidth="1"/>
    <col min="8" max="8" width="21.625" style="1" customWidth="1"/>
    <col min="9" max="16384" width="9" style="1"/>
  </cols>
  <sheetData>
    <row r="1" spans="1:7" ht="18.75" customHeight="1">
      <c r="A1" s="45"/>
      <c r="B1" s="45"/>
      <c r="C1" s="15"/>
      <c r="D1" s="15"/>
      <c r="E1" s="15"/>
      <c r="F1" s="46"/>
      <c r="G1" s="46"/>
    </row>
    <row r="2" spans="1:7" ht="15" customHeight="1">
      <c r="A2" s="17"/>
      <c r="B2" s="17"/>
      <c r="C2" s="17"/>
      <c r="D2" s="17"/>
      <c r="E2" s="47" t="s">
        <v>42</v>
      </c>
      <c r="F2" s="47"/>
      <c r="G2" s="47"/>
    </row>
    <row r="3" spans="1:7" ht="14.25">
      <c r="A3" s="48" t="s">
        <v>43</v>
      </c>
      <c r="B3" s="48"/>
      <c r="C3" s="48"/>
      <c r="D3" s="48"/>
      <c r="E3" s="48"/>
      <c r="F3" s="48"/>
      <c r="G3" s="48"/>
    </row>
    <row r="4" spans="1:7">
      <c r="A4" s="17"/>
      <c r="B4" s="17"/>
      <c r="C4" s="17"/>
      <c r="D4" s="17"/>
      <c r="E4" s="17"/>
      <c r="F4" s="17"/>
      <c r="G4" s="17"/>
    </row>
    <row r="5" spans="1:7">
      <c r="A5" s="45" t="s">
        <v>44</v>
      </c>
      <c r="B5" s="45"/>
      <c r="C5" s="45"/>
      <c r="D5" s="45"/>
      <c r="E5" s="45"/>
      <c r="F5" s="45"/>
      <c r="G5" s="45"/>
    </row>
    <row r="6" spans="1:7" ht="13.5" customHeight="1">
      <c r="A6" s="17"/>
      <c r="B6" s="17"/>
      <c r="C6" s="17"/>
      <c r="D6" s="17"/>
      <c r="E6" s="17"/>
      <c r="F6" s="17"/>
      <c r="G6" s="18" t="s">
        <v>14</v>
      </c>
    </row>
    <row r="7" spans="1:7" ht="14.25" customHeight="1">
      <c r="A7" s="33" t="s">
        <v>5</v>
      </c>
      <c r="B7" s="34"/>
      <c r="C7" s="35"/>
      <c r="D7" s="5" t="s">
        <v>15</v>
      </c>
      <c r="E7" s="5" t="s">
        <v>16</v>
      </c>
      <c r="F7" s="5" t="s">
        <v>17</v>
      </c>
      <c r="G7" s="5" t="s">
        <v>0</v>
      </c>
    </row>
    <row r="8" spans="1:7" ht="14.25" customHeight="1">
      <c r="A8" s="36" t="s">
        <v>12</v>
      </c>
      <c r="B8" s="36" t="s">
        <v>1</v>
      </c>
      <c r="C8" s="3" t="s">
        <v>24</v>
      </c>
      <c r="D8" s="19">
        <v>263050000</v>
      </c>
      <c r="E8" s="19">
        <v>264693908</v>
      </c>
      <c r="F8" s="8">
        <f t="shared" ref="F8:F18" si="0">D8-E8</f>
        <v>-1643908</v>
      </c>
      <c r="G8" s="23"/>
    </row>
    <row r="9" spans="1:7" ht="14.25" customHeight="1">
      <c r="A9" s="37"/>
      <c r="B9" s="37"/>
      <c r="C9" s="4" t="s">
        <v>25</v>
      </c>
      <c r="D9" s="8">
        <v>40000</v>
      </c>
      <c r="E9" s="8">
        <v>36000</v>
      </c>
      <c r="F9" s="8">
        <f>D9-E9</f>
        <v>4000</v>
      </c>
      <c r="G9" s="24"/>
    </row>
    <row r="10" spans="1:7" ht="14.25" customHeight="1">
      <c r="A10" s="37"/>
      <c r="B10" s="37"/>
      <c r="C10" s="4" t="s">
        <v>26</v>
      </c>
      <c r="D10" s="8">
        <v>2000</v>
      </c>
      <c r="E10" s="8">
        <v>208</v>
      </c>
      <c r="F10" s="8">
        <f>D10-E10</f>
        <v>1792</v>
      </c>
      <c r="G10" s="24"/>
    </row>
    <row r="11" spans="1:7" ht="14.25" customHeight="1">
      <c r="A11" s="37"/>
      <c r="B11" s="37"/>
      <c r="C11" s="4" t="s">
        <v>27</v>
      </c>
      <c r="D11" s="8">
        <v>11330000</v>
      </c>
      <c r="E11" s="8">
        <v>11462655</v>
      </c>
      <c r="F11" s="8">
        <f t="shared" si="0"/>
        <v>-132655</v>
      </c>
      <c r="G11" s="24"/>
    </row>
    <row r="12" spans="1:7" ht="14.25" customHeight="1">
      <c r="A12" s="37"/>
      <c r="B12" s="38"/>
      <c r="C12" s="5" t="s">
        <v>19</v>
      </c>
      <c r="D12" s="9">
        <v>274422000</v>
      </c>
      <c r="E12" s="9">
        <v>276192771</v>
      </c>
      <c r="F12" s="9">
        <f t="shared" si="0"/>
        <v>-1770771</v>
      </c>
      <c r="G12" s="25"/>
    </row>
    <row r="13" spans="1:7" ht="14.25" customHeight="1">
      <c r="A13" s="37"/>
      <c r="B13" s="36" t="s">
        <v>2</v>
      </c>
      <c r="C13" s="4" t="s">
        <v>28</v>
      </c>
      <c r="D13" s="8">
        <v>176950000</v>
      </c>
      <c r="E13" s="8">
        <v>176508038</v>
      </c>
      <c r="F13" s="8">
        <f t="shared" si="0"/>
        <v>441962</v>
      </c>
      <c r="G13" s="24"/>
    </row>
    <row r="14" spans="1:7" ht="14.25" customHeight="1">
      <c r="A14" s="37"/>
      <c r="B14" s="37"/>
      <c r="C14" s="4" t="s">
        <v>29</v>
      </c>
      <c r="D14" s="8">
        <v>43750000</v>
      </c>
      <c r="E14" s="8">
        <v>43052157</v>
      </c>
      <c r="F14" s="8">
        <f>D14-E14</f>
        <v>697843</v>
      </c>
      <c r="G14" s="24"/>
    </row>
    <row r="15" spans="1:7" ht="14.25" customHeight="1">
      <c r="A15" s="37"/>
      <c r="B15" s="37"/>
      <c r="C15" s="4" t="s">
        <v>30</v>
      </c>
      <c r="D15" s="8">
        <v>45856000</v>
      </c>
      <c r="E15" s="8">
        <v>43667422</v>
      </c>
      <c r="F15" s="8">
        <f>D15-E15</f>
        <v>2188578</v>
      </c>
      <c r="G15" s="24"/>
    </row>
    <row r="16" spans="1:7" ht="14.25" customHeight="1">
      <c r="A16" s="37"/>
      <c r="B16" s="37"/>
      <c r="C16" s="4" t="s">
        <v>31</v>
      </c>
      <c r="D16" s="8">
        <v>1000000</v>
      </c>
      <c r="E16" s="8">
        <v>899002</v>
      </c>
      <c r="F16" s="8">
        <f>D16-E16</f>
        <v>100998</v>
      </c>
      <c r="G16" s="24"/>
    </row>
    <row r="17" spans="1:7" ht="14.25" customHeight="1">
      <c r="A17" s="37"/>
      <c r="B17" s="37"/>
      <c r="C17" s="6" t="s">
        <v>32</v>
      </c>
      <c r="D17" s="16">
        <v>2350000</v>
      </c>
      <c r="E17" s="16">
        <v>2381250</v>
      </c>
      <c r="F17" s="8">
        <f t="shared" si="0"/>
        <v>-31250</v>
      </c>
      <c r="G17" s="26"/>
    </row>
    <row r="18" spans="1:7" ht="14.25" customHeight="1">
      <c r="A18" s="37"/>
      <c r="B18" s="38"/>
      <c r="C18" s="5" t="s">
        <v>20</v>
      </c>
      <c r="D18" s="9">
        <v>269906000</v>
      </c>
      <c r="E18" s="9">
        <v>266507869</v>
      </c>
      <c r="F18" s="9">
        <f t="shared" si="0"/>
        <v>3398131</v>
      </c>
      <c r="G18" s="25"/>
    </row>
    <row r="19" spans="1:7" ht="14.25" customHeight="1">
      <c r="A19" s="38"/>
      <c r="B19" s="39" t="s">
        <v>21</v>
      </c>
      <c r="C19" s="40"/>
      <c r="D19" s="9">
        <v>4516000</v>
      </c>
      <c r="E19" s="9">
        <v>9684902</v>
      </c>
      <c r="F19" s="9">
        <f>F12-F18</f>
        <v>-5168902</v>
      </c>
      <c r="G19" s="25"/>
    </row>
    <row r="20" spans="1:7" ht="14.25" customHeight="1">
      <c r="A20" s="36" t="s">
        <v>33</v>
      </c>
      <c r="B20" s="20" t="s">
        <v>34</v>
      </c>
      <c r="C20" s="5" t="s">
        <v>8</v>
      </c>
      <c r="D20" s="9">
        <v>0</v>
      </c>
      <c r="E20" s="9">
        <v>0</v>
      </c>
      <c r="F20" s="9">
        <f t="shared" ref="F20:F23" si="1">D20-E20</f>
        <v>0</v>
      </c>
      <c r="G20" s="25"/>
    </row>
    <row r="21" spans="1:7" ht="14.25" customHeight="1">
      <c r="A21" s="37"/>
      <c r="B21" s="36" t="s">
        <v>2</v>
      </c>
      <c r="C21" s="21" t="s">
        <v>35</v>
      </c>
      <c r="D21" s="19">
        <v>9132000</v>
      </c>
      <c r="E21" s="19">
        <v>9132000</v>
      </c>
      <c r="F21" s="8">
        <f t="shared" si="1"/>
        <v>0</v>
      </c>
      <c r="G21" s="23"/>
    </row>
    <row r="22" spans="1:7" ht="14.25" customHeight="1">
      <c r="A22" s="37"/>
      <c r="B22" s="41"/>
      <c r="C22" s="4" t="s">
        <v>36</v>
      </c>
      <c r="D22" s="8">
        <v>1000000</v>
      </c>
      <c r="E22" s="8">
        <v>871654</v>
      </c>
      <c r="F22" s="8">
        <f t="shared" si="1"/>
        <v>128346</v>
      </c>
      <c r="G22" s="24"/>
    </row>
    <row r="23" spans="1:7" ht="14.25" customHeight="1">
      <c r="A23" s="37"/>
      <c r="B23" s="42"/>
      <c r="C23" s="5" t="s">
        <v>7</v>
      </c>
      <c r="D23" s="9">
        <v>10132000</v>
      </c>
      <c r="E23" s="9">
        <v>10003654</v>
      </c>
      <c r="F23" s="9">
        <f t="shared" si="1"/>
        <v>128346</v>
      </c>
      <c r="G23" s="25"/>
    </row>
    <row r="24" spans="1:7" ht="14.25" customHeight="1">
      <c r="A24" s="38"/>
      <c r="B24" s="30" t="s">
        <v>6</v>
      </c>
      <c r="C24" s="30"/>
      <c r="D24" s="9">
        <v>-10132000</v>
      </c>
      <c r="E24" s="9">
        <v>-10003654</v>
      </c>
      <c r="F24" s="9">
        <f>F20-F23</f>
        <v>-128346</v>
      </c>
      <c r="G24" s="25"/>
    </row>
    <row r="25" spans="1:7" ht="14.25" customHeight="1">
      <c r="A25" s="36" t="s">
        <v>13</v>
      </c>
      <c r="B25" s="36" t="s">
        <v>3</v>
      </c>
      <c r="C25" s="7" t="s">
        <v>37</v>
      </c>
      <c r="D25" s="10">
        <v>4050000</v>
      </c>
      <c r="E25" s="8">
        <v>4042240</v>
      </c>
      <c r="F25" s="8">
        <f t="shared" ref="F25:F29" si="2">D25-E25</f>
        <v>7760</v>
      </c>
      <c r="G25" s="27"/>
    </row>
    <row r="26" spans="1:7" ht="14.25" customHeight="1">
      <c r="A26" s="37"/>
      <c r="B26" s="43"/>
      <c r="C26" s="4" t="s">
        <v>38</v>
      </c>
      <c r="D26" s="8">
        <v>2550000</v>
      </c>
      <c r="E26" s="8">
        <v>2540625</v>
      </c>
      <c r="F26" s="8">
        <f t="shared" si="2"/>
        <v>9375</v>
      </c>
      <c r="G26" s="24"/>
    </row>
    <row r="27" spans="1:7" ht="14.25" customHeight="1">
      <c r="A27" s="37"/>
      <c r="B27" s="44"/>
      <c r="C27" s="5" t="s">
        <v>18</v>
      </c>
      <c r="D27" s="9">
        <v>6600000</v>
      </c>
      <c r="E27" s="9">
        <v>6582865</v>
      </c>
      <c r="F27" s="9">
        <f t="shared" si="2"/>
        <v>17135</v>
      </c>
      <c r="G27" s="25"/>
    </row>
    <row r="28" spans="1:7" ht="14.25" customHeight="1">
      <c r="A28" s="37"/>
      <c r="B28" s="49" t="s">
        <v>39</v>
      </c>
      <c r="C28" s="4" t="s">
        <v>40</v>
      </c>
      <c r="D28" s="8">
        <v>900000</v>
      </c>
      <c r="E28" s="8">
        <v>5911840</v>
      </c>
      <c r="F28" s="8">
        <f t="shared" si="2"/>
        <v>-5011840</v>
      </c>
      <c r="G28" s="24"/>
    </row>
    <row r="29" spans="1:7" ht="14.25" customHeight="1">
      <c r="A29" s="37"/>
      <c r="B29" s="50"/>
      <c r="C29" s="5" t="s">
        <v>22</v>
      </c>
      <c r="D29" s="9">
        <v>900000</v>
      </c>
      <c r="E29" s="9">
        <v>5911840</v>
      </c>
      <c r="F29" s="9">
        <f t="shared" si="2"/>
        <v>-5011840</v>
      </c>
      <c r="G29" s="25"/>
    </row>
    <row r="30" spans="1:7" ht="14.25" customHeight="1">
      <c r="A30" s="38"/>
      <c r="B30" s="30" t="s">
        <v>23</v>
      </c>
      <c r="C30" s="30"/>
      <c r="D30" s="9">
        <v>5700000</v>
      </c>
      <c r="E30" s="9">
        <v>671025</v>
      </c>
      <c r="F30" s="9">
        <f>F27-F29</f>
        <v>5028975</v>
      </c>
      <c r="G30" s="25"/>
    </row>
    <row r="31" spans="1:7" ht="14.25" customHeight="1">
      <c r="A31" s="32" t="s">
        <v>4</v>
      </c>
      <c r="B31" s="32"/>
      <c r="C31" s="32"/>
      <c r="D31" s="19">
        <v>0</v>
      </c>
      <c r="E31" s="51" t="s">
        <v>41</v>
      </c>
      <c r="F31" s="28">
        <f>D31</f>
        <v>0</v>
      </c>
      <c r="G31" s="53"/>
    </row>
    <row r="32" spans="1:7" ht="14.25" customHeight="1">
      <c r="A32" s="12"/>
      <c r="B32" s="13"/>
      <c r="C32" s="14"/>
      <c r="D32" s="16">
        <v>0</v>
      </c>
      <c r="E32" s="52"/>
      <c r="F32" s="29"/>
      <c r="G32" s="54"/>
    </row>
    <row r="33" spans="1:7" ht="14.25" customHeight="1">
      <c r="A33" s="30" t="s">
        <v>9</v>
      </c>
      <c r="B33" s="30"/>
      <c r="C33" s="30"/>
      <c r="D33" s="9">
        <v>84000</v>
      </c>
      <c r="E33" s="9">
        <v>352273</v>
      </c>
      <c r="F33" s="9">
        <f>F19+F24+F30-F31</f>
        <v>-268273</v>
      </c>
      <c r="G33" s="25"/>
    </row>
    <row r="34" spans="1:7" s="2" customFormat="1" ht="14.25" customHeight="1">
      <c r="A34" s="22"/>
      <c r="B34" s="22"/>
      <c r="C34" s="22"/>
      <c r="D34" s="11"/>
      <c r="E34" s="11"/>
      <c r="F34" s="11"/>
      <c r="G34" s="11"/>
    </row>
    <row r="35" spans="1:7" ht="14.25" customHeight="1">
      <c r="A35" s="30" t="s">
        <v>10</v>
      </c>
      <c r="B35" s="30"/>
      <c r="C35" s="30"/>
      <c r="D35" s="9">
        <v>16258133</v>
      </c>
      <c r="E35" s="9">
        <v>16258133</v>
      </c>
      <c r="F35" s="9">
        <f>D35-E35</f>
        <v>0</v>
      </c>
      <c r="G35" s="25"/>
    </row>
    <row r="36" spans="1:7" ht="14.25" customHeight="1">
      <c r="A36" s="30" t="s">
        <v>11</v>
      </c>
      <c r="B36" s="30"/>
      <c r="C36" s="30"/>
      <c r="D36" s="9">
        <v>16342133</v>
      </c>
      <c r="E36" s="9">
        <v>16610406</v>
      </c>
      <c r="F36" s="9">
        <f>F33+F35</f>
        <v>-268273</v>
      </c>
      <c r="G36" s="25"/>
    </row>
    <row r="37" spans="1:7" ht="14.25" customHeight="1">
      <c r="A37" s="31"/>
      <c r="B37" s="31"/>
      <c r="C37" s="31"/>
      <c r="D37" s="31"/>
      <c r="E37" s="31"/>
      <c r="F37" s="31"/>
      <c r="G37" s="31"/>
    </row>
    <row r="38" spans="1:7" ht="14.25" customHeight="1"/>
    <row r="39" spans="1:7" ht="14.25" customHeight="1"/>
    <row r="40" spans="1:7" ht="14.25" customHeight="1"/>
    <row r="41" spans="1:7" ht="14.25" customHeight="1"/>
    <row r="42" spans="1:7" ht="14.25" customHeight="1"/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</sheetData>
  <sheetProtection algorithmName="SHA-512" hashValue="Pdjul5eBtCizPFuodfbYofbL9Cqy83kwWZC42DUwq0vNFT9IOkb8hNKnr1ZI4VIKsYQwBHm3JCoe10+yidgsxw==" saltValue="A5Xvn0ykc5MlbtdvIs4vZg==" spinCount="100000" sheet="1" scenarios="1" selectLockedCells="1"/>
  <mergeCells count="25">
    <mergeCell ref="F31:F32"/>
    <mergeCell ref="G31:G32"/>
    <mergeCell ref="A33:C33"/>
    <mergeCell ref="A35:C35"/>
    <mergeCell ref="A36:C36"/>
    <mergeCell ref="A37:G37"/>
    <mergeCell ref="A25:A30"/>
    <mergeCell ref="B25:B27"/>
    <mergeCell ref="B28:B29"/>
    <mergeCell ref="B30:C30"/>
    <mergeCell ref="A31:C31"/>
    <mergeCell ref="E31:E32"/>
    <mergeCell ref="A8:A19"/>
    <mergeCell ref="B8:B12"/>
    <mergeCell ref="B13:B18"/>
    <mergeCell ref="B19:C19"/>
    <mergeCell ref="A20:A24"/>
    <mergeCell ref="B21:B23"/>
    <mergeCell ref="B24:C24"/>
    <mergeCell ref="A1:B1"/>
    <mergeCell ref="F1:G1"/>
    <mergeCell ref="E2:G2"/>
    <mergeCell ref="A3:G3"/>
    <mergeCell ref="A5:G5"/>
    <mergeCell ref="A7:C7"/>
  </mergeCells>
  <phoneticPr fontId="2"/>
  <pageMargins left="0" right="0" top="0" bottom="0" header="0" footer="0"/>
  <pageSetup paperSize="9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資金収支 - 第1号の1様式</vt:lpstr>
    </vt:vector>
  </TitlesOfParts>
  <Company>社会福祉法人美多弥福祉会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社会福祉法人美多弥福祉会</dc:creator>
  <cp:lastPrinted>2015-04-10T08:48:44Z</cp:lastPrinted>
  <dcterms:created xsi:type="dcterms:W3CDTF">2008-06-06T01:55:09Z</dcterms:created>
  <dcterms:modified xsi:type="dcterms:W3CDTF">2019-06-21T02:57:58Z</dcterms:modified>
</cp:coreProperties>
</file>