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esktop\平成30年度決算ホームページ用\"/>
    </mc:Choice>
  </mc:AlternateContent>
  <workbookProtection workbookAlgorithmName="SHA-512" workbookHashValue="/j6E1ZebZ1H/FVtG0irK/CFeefhs2juWcZTdOeCwAmz26i6FzQmU+yot0GwUEVN3iw54e2ZZZvCIOLsBvd5Z6w==" workbookSaltValue="dAMwHoU4Cmb9Y3jk7iPVEQ==" workbookSpinCount="100000" lockStructure="1"/>
  <bookViews>
    <workbookView xWindow="7680" yWindow="-15" windowWidth="7725" windowHeight="8310" tabRatio="866"/>
  </bookViews>
  <sheets>
    <sheet name="事業活動 - 第2号の1様式" sheetId="47" r:id="rId1"/>
  </sheets>
  <definedNames>
    <definedName name="_xlnm.Print_Area" localSheetId="0">'事業活動 - 第2号の1様式'!$A$1:$F$40</definedName>
  </definedNames>
  <calcPr calcId="152511"/>
</workbook>
</file>

<file path=xl/calcChain.xml><?xml version="1.0" encoding="utf-8"?>
<calcChain xmlns="http://schemas.openxmlformats.org/spreadsheetml/2006/main">
  <c r="F18" i="47" l="1"/>
  <c r="F11" i="47"/>
  <c r="F12" i="47"/>
  <c r="F13" i="47"/>
  <c r="F38" i="47"/>
  <c r="F37" i="47"/>
  <c r="F36" i="47"/>
  <c r="F34" i="47"/>
  <c r="E32" i="47"/>
  <c r="D32" i="47"/>
  <c r="F31" i="47"/>
  <c r="F30" i="47"/>
  <c r="F29" i="47"/>
  <c r="F28" i="47"/>
  <c r="F27" i="47"/>
  <c r="F26" i="47"/>
  <c r="E24" i="47"/>
  <c r="D24" i="47"/>
  <c r="F23" i="47"/>
  <c r="F22" i="47"/>
  <c r="F21" i="47"/>
  <c r="F20" i="47"/>
  <c r="F19" i="47"/>
  <c r="F17" i="47"/>
  <c r="E16" i="47"/>
  <c r="D16" i="47"/>
  <c r="F15" i="47"/>
  <c r="F14" i="47"/>
  <c r="F10" i="47"/>
  <c r="F9" i="47"/>
  <c r="F8" i="47"/>
  <c r="F7" i="47"/>
  <c r="F24" i="47" l="1"/>
  <c r="F32" i="47"/>
  <c r="E25" i="47"/>
  <c r="E33" i="47" s="1"/>
  <c r="E35" i="47" s="1"/>
  <c r="E39" i="47" s="1"/>
  <c r="D25" i="47"/>
  <c r="D33" i="47" s="1"/>
  <c r="D35" i="47" s="1"/>
  <c r="D39" i="47" s="1"/>
  <c r="F16" i="47"/>
  <c r="F25" i="47" s="1"/>
  <c r="F33" i="47" l="1"/>
  <c r="F35" i="47" s="1"/>
  <c r="F39" i="47" s="1"/>
</calcChain>
</file>

<file path=xl/sharedStrings.xml><?xml version="1.0" encoding="utf-8"?>
<sst xmlns="http://schemas.openxmlformats.org/spreadsheetml/2006/main" count="51" uniqueCount="47">
  <si>
    <t>収益</t>
    <rPh sb="0" eb="2">
      <t>シュウエキ</t>
    </rPh>
    <phoneticPr fontId="2"/>
  </si>
  <si>
    <t>費用</t>
    <rPh sb="0" eb="2">
      <t>ヒヨウ</t>
    </rPh>
    <phoneticPr fontId="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</si>
  <si>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2"/>
  </si>
  <si>
    <t>特別増減の部</t>
    <rPh sb="0" eb="2">
      <t>トクベツ</t>
    </rPh>
    <rPh sb="2" eb="4">
      <t>ゾウゲン</t>
    </rPh>
    <rPh sb="5" eb="6">
      <t>ブ</t>
    </rPh>
    <phoneticPr fontId="2"/>
  </si>
  <si>
    <t>特別収益計(８)</t>
    <rPh sb="0" eb="2">
      <t>トクベツ</t>
    </rPh>
    <rPh sb="2" eb="4">
      <t>シュウエキ</t>
    </rPh>
    <phoneticPr fontId="2"/>
  </si>
  <si>
    <t>特別費用計(９)</t>
    <rPh sb="0" eb="2">
      <t>トクベツ</t>
    </rPh>
    <rPh sb="2" eb="4">
      <t>ヒヨウ</t>
    </rPh>
    <phoneticPr fontId="2"/>
  </si>
  <si>
    <t>サービス活動増減の部</t>
    <rPh sb="4" eb="6">
      <t>カツドウ</t>
    </rPh>
    <rPh sb="6" eb="8">
      <t>ゾウゲン</t>
    </rPh>
    <rPh sb="9" eb="10">
      <t>ブ</t>
    </rPh>
    <phoneticPr fontId="2"/>
  </si>
  <si>
    <t>サービス活動収益計(１)</t>
    <rPh sb="6" eb="8">
      <t>シュウエキ</t>
    </rPh>
    <phoneticPr fontId="2"/>
  </si>
  <si>
    <t>サービス活動費用計（２）</t>
    <rPh sb="6" eb="8">
      <t>ヒヨウ</t>
    </rPh>
    <phoneticPr fontId="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</si>
  <si>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2"/>
  </si>
  <si>
    <t>経常増減差額(７)=(３)＋(６)</t>
    <rPh sb="2" eb="4">
      <t>ゾウゲン</t>
    </rPh>
    <rPh sb="4" eb="5">
      <t>サ</t>
    </rPh>
    <rPh sb="5" eb="6">
      <t>ガク</t>
    </rPh>
    <phoneticPr fontId="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</si>
  <si>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2"/>
  </si>
  <si>
    <t>サービス活動外収益計(４)</t>
    <rPh sb="7" eb="9">
      <t>シュウエキ</t>
    </rPh>
    <phoneticPr fontId="2"/>
  </si>
  <si>
    <t>サービス活動外費用計(５)</t>
    <rPh sb="7" eb="9">
      <t>ヒヨウ</t>
    </rPh>
    <phoneticPr fontId="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</si>
  <si>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</si>
  <si>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2"/>
  </si>
  <si>
    <t>勘定科目</t>
    <rPh sb="0" eb="2">
      <t>カンジョウ</t>
    </rPh>
    <rPh sb="2" eb="4">
      <t>カモク</t>
    </rPh>
    <phoneticPr fontId="2"/>
  </si>
  <si>
    <t>（単位：円）</t>
    <phoneticPr fontId="2"/>
  </si>
  <si>
    <t>当年度決算(A)</t>
    <rPh sb="0" eb="1">
      <t>トウ</t>
    </rPh>
    <rPh sb="1" eb="3">
      <t>ネンド</t>
    </rPh>
    <rPh sb="3" eb="5">
      <t>ケッサン</t>
    </rPh>
    <phoneticPr fontId="2"/>
  </si>
  <si>
    <t>前年度決算(B)</t>
    <rPh sb="0" eb="3">
      <t>ゼンネンド</t>
    </rPh>
    <rPh sb="3" eb="5">
      <t>ケッサン</t>
    </rPh>
    <phoneticPr fontId="2"/>
  </si>
  <si>
    <t>増減(A)-(B)</t>
    <phoneticPr fontId="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</si>
  <si>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2"/>
  </si>
  <si>
    <t>前期繰越活動増減差額(12）</t>
    <rPh sb="4" eb="6">
      <t>カツドウ</t>
    </rPh>
    <rPh sb="6" eb="8">
      <t>ゾウゲン</t>
    </rPh>
    <rPh sb="8" eb="10">
      <t>サガク</t>
    </rPh>
    <phoneticPr fontId="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</si>
  <si>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</si>
  <si>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2"/>
  </si>
  <si>
    <t>その他の積立金取崩額(15)</t>
    <phoneticPr fontId="2"/>
  </si>
  <si>
    <t>その他の積立金積立額(16)</t>
    <rPh sb="7" eb="9">
      <t>ツミタテ</t>
    </rPh>
    <rPh sb="9" eb="10">
      <t>ガク</t>
    </rPh>
    <phoneticPr fontId="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</si>
  <si>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2"/>
  </si>
  <si>
    <t>保育事業収益</t>
  </si>
  <si>
    <t>その他の収益</t>
  </si>
  <si>
    <t>人件費</t>
  </si>
  <si>
    <t>事業費</t>
  </si>
  <si>
    <t>事務費</t>
  </si>
  <si>
    <t>減価償却費</t>
  </si>
  <si>
    <t>国庫補助金等特別積立金取崩額</t>
  </si>
  <si>
    <t>借入金利息補助金収益</t>
  </si>
  <si>
    <t>受取利息配当金収益</t>
  </si>
  <si>
    <t>その他のサービス活動外収益</t>
  </si>
  <si>
    <t>支払利息</t>
  </si>
  <si>
    <t>その他のサービス活動外費用</t>
  </si>
  <si>
    <t>施設整備等寄附金収益</t>
  </si>
  <si>
    <t>その他の特別収益</t>
  </si>
  <si>
    <t>固定資産売却損・処分損</t>
  </si>
  <si>
    <t>その他の特別損失</t>
  </si>
  <si>
    <t>第二号第一様式（第二十三条第四項関係）</t>
    <phoneticPr fontId="2"/>
  </si>
  <si>
    <t>法人単位事業活動計算書</t>
    <phoneticPr fontId="2"/>
  </si>
  <si>
    <t>（自）平成 30 年  4 月  1 日  （至）平成 31 年  3 月 31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</si>
</sst>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0" fillId="0" borderId="0">
      <alignment vertical="center"/>
    </xf>
    <xf numFmtId="0" fontId="1" fillId="0" borderId="0"/>
  </cellStyleXfs>
  <cellXfs count="31">
    <xf numFmtId="0" fontId="0" fillId="0" borderId="0" xfId="0"/>
    <xf numFmtId="0" fontId="11" fillId="0" borderId="0" xfId="0" applyFont="1" applyFill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176" fontId="13" fillId="0" borderId="4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vertical="center" shrinkToFit="1"/>
    </xf>
    <xf numFmtId="49" fontId="12" fillId="0" borderId="6" xfId="0" applyNumberFormat="1" applyFont="1" applyFill="1" applyBorder="1" applyAlignment="1">
      <alignment horizontal="left" vertical="center" shrinkToFit="1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12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49" fontId="12" fillId="0" borderId="3" xfId="0" applyNumberFormat="1" applyFont="1" applyFill="1" applyBorder="1" applyAlignment="1">
      <alignment horizontal="left" vertical="center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textRotation="255" shrinkToFit="1"/>
    </xf>
    <xf numFmtId="49" fontId="12" fillId="0" borderId="4" xfId="0" applyNumberFormat="1" applyFont="1" applyFill="1" applyBorder="1" applyAlignment="1">
      <alignment horizontal="center" vertical="center" textRotation="255" shrinkToFit="1"/>
    </xf>
    <xf numFmtId="49" fontId="12" fillId="0" borderId="6" xfId="0" applyNumberFormat="1" applyFont="1" applyFill="1" applyBorder="1" applyAlignment="1">
      <alignment horizontal="center" vertical="center" textRotation="255" shrinkToFit="1"/>
    </xf>
    <xf numFmtId="49" fontId="12" fillId="0" borderId="8" xfId="0" applyNumberFormat="1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right" vertical="center" shrinkToFit="1"/>
    </xf>
    <xf numFmtId="49" fontId="14" fillId="0" borderId="0" xfId="0" applyNumberFormat="1" applyFont="1" applyFill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left" vertical="center" wrapText="1" shrinkToFit="1"/>
    </xf>
    <xf numFmtId="49" fontId="12" fillId="0" borderId="7" xfId="0" applyNumberFormat="1" applyFont="1" applyFill="1" applyBorder="1" applyAlignment="1">
      <alignment horizontal="left" vertical="center" wrapText="1" shrinkToFit="1"/>
    </xf>
    <xf numFmtId="0" fontId="11" fillId="0" borderId="9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abSelected="1" view="pageBreakPreview" zoomScaleNormal="100" zoomScaleSheetLayoutView="100" workbookViewId="0"/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>
      <c r="A1" s="7"/>
      <c r="B1" s="7"/>
      <c r="C1" s="7"/>
      <c r="D1" s="7"/>
      <c r="E1" s="7"/>
      <c r="F1" s="7"/>
    </row>
    <row r="2" spans="1:6" ht="15.75" customHeight="1">
      <c r="A2" s="10"/>
      <c r="B2" s="10"/>
      <c r="C2" s="10"/>
      <c r="D2" s="24" t="s">
        <v>44</v>
      </c>
      <c r="E2" s="24"/>
      <c r="F2" s="24"/>
    </row>
    <row r="3" spans="1:6" ht="14.25">
      <c r="A3" s="25" t="s">
        <v>45</v>
      </c>
      <c r="B3" s="25"/>
      <c r="C3" s="25"/>
      <c r="D3" s="25"/>
      <c r="E3" s="25"/>
      <c r="F3" s="25"/>
    </row>
    <row r="4" spans="1:6">
      <c r="A4" s="23" t="s">
        <v>46</v>
      </c>
      <c r="B4" s="23"/>
      <c r="C4" s="23"/>
      <c r="D4" s="23"/>
      <c r="E4" s="23"/>
      <c r="F4" s="23"/>
    </row>
    <row r="5" spans="1:6" ht="13.5" customHeight="1">
      <c r="A5" s="10"/>
      <c r="B5" s="10"/>
      <c r="C5" s="10"/>
      <c r="D5" s="10"/>
      <c r="E5" s="10"/>
      <c r="F5" s="11" t="s">
        <v>17</v>
      </c>
    </row>
    <row r="6" spans="1:6" ht="14.25" customHeight="1">
      <c r="A6" s="15" t="s">
        <v>16</v>
      </c>
      <c r="B6" s="16"/>
      <c r="C6" s="17"/>
      <c r="D6" s="3" t="s">
        <v>18</v>
      </c>
      <c r="E6" s="3" t="s">
        <v>19</v>
      </c>
      <c r="F6" s="3" t="s">
        <v>20</v>
      </c>
    </row>
    <row r="7" spans="1:6" ht="14.25" customHeight="1">
      <c r="A7" s="18" t="s">
        <v>6</v>
      </c>
      <c r="B7" s="18" t="s">
        <v>0</v>
      </c>
      <c r="C7" s="13" t="s">
        <v>28</v>
      </c>
      <c r="D7" s="12">
        <v>264693908</v>
      </c>
      <c r="E7" s="12">
        <v>257019306</v>
      </c>
      <c r="F7" s="12">
        <f t="shared" ref="F7:F15" si="0">D7-E7</f>
        <v>7674602</v>
      </c>
    </row>
    <row r="8" spans="1:6" ht="14.25" customHeight="1">
      <c r="A8" s="19"/>
      <c r="B8" s="19"/>
      <c r="C8" s="4" t="s">
        <v>29</v>
      </c>
      <c r="D8" s="5">
        <v>6000</v>
      </c>
      <c r="E8" s="5">
        <v>0</v>
      </c>
      <c r="F8" s="5">
        <f t="shared" si="0"/>
        <v>6000</v>
      </c>
    </row>
    <row r="9" spans="1:6" ht="14.25" customHeight="1">
      <c r="A9" s="19"/>
      <c r="B9" s="20"/>
      <c r="C9" s="3" t="s">
        <v>7</v>
      </c>
      <c r="D9" s="6">
        <v>264699908</v>
      </c>
      <c r="E9" s="6">
        <v>257019306</v>
      </c>
      <c r="F9" s="6">
        <f t="shared" si="0"/>
        <v>7680602</v>
      </c>
    </row>
    <row r="10" spans="1:6" ht="14.25" customHeight="1">
      <c r="A10" s="19"/>
      <c r="B10" s="19" t="s">
        <v>1</v>
      </c>
      <c r="C10" s="4" t="s">
        <v>30</v>
      </c>
      <c r="D10" s="5">
        <v>177486956</v>
      </c>
      <c r="E10" s="5">
        <v>159213967</v>
      </c>
      <c r="F10" s="5">
        <f t="shared" si="0"/>
        <v>18272989</v>
      </c>
    </row>
    <row r="11" spans="1:6" ht="14.25" customHeight="1">
      <c r="A11" s="19"/>
      <c r="B11" s="19"/>
      <c r="C11" s="4" t="s">
        <v>31</v>
      </c>
      <c r="D11" s="5">
        <v>43052157</v>
      </c>
      <c r="E11" s="5">
        <v>45950106</v>
      </c>
      <c r="F11" s="5">
        <f>D11-E11</f>
        <v>-2897949</v>
      </c>
    </row>
    <row r="12" spans="1:6" ht="14.25" customHeight="1">
      <c r="A12" s="19"/>
      <c r="B12" s="19"/>
      <c r="C12" s="4" t="s">
        <v>32</v>
      </c>
      <c r="D12" s="5">
        <v>43667422</v>
      </c>
      <c r="E12" s="5">
        <v>39820525</v>
      </c>
      <c r="F12" s="5">
        <f>D12-E12</f>
        <v>3846897</v>
      </c>
    </row>
    <row r="13" spans="1:6" ht="14.25" customHeight="1">
      <c r="A13" s="19"/>
      <c r="B13" s="19"/>
      <c r="C13" s="4" t="s">
        <v>33</v>
      </c>
      <c r="D13" s="5">
        <v>11993517</v>
      </c>
      <c r="E13" s="5">
        <v>11078098</v>
      </c>
      <c r="F13" s="5">
        <f>D13-E13</f>
        <v>915419</v>
      </c>
    </row>
    <row r="14" spans="1:6" ht="14.25" customHeight="1">
      <c r="A14" s="19"/>
      <c r="B14" s="19"/>
      <c r="C14" s="8" t="s">
        <v>34</v>
      </c>
      <c r="D14" s="9">
        <v>-4953443</v>
      </c>
      <c r="E14" s="9">
        <v>-4953443</v>
      </c>
      <c r="F14" s="9">
        <f t="shared" si="0"/>
        <v>0</v>
      </c>
    </row>
    <row r="15" spans="1:6" ht="14.25" customHeight="1">
      <c r="A15" s="19"/>
      <c r="B15" s="20"/>
      <c r="C15" s="3" t="s">
        <v>8</v>
      </c>
      <c r="D15" s="6">
        <v>271246609</v>
      </c>
      <c r="E15" s="6">
        <v>251109253</v>
      </c>
      <c r="F15" s="6">
        <f t="shared" si="0"/>
        <v>20137356</v>
      </c>
    </row>
    <row r="16" spans="1:6" ht="14.25" customHeight="1">
      <c r="A16" s="20"/>
      <c r="B16" s="14" t="s">
        <v>11</v>
      </c>
      <c r="C16" s="14"/>
      <c r="D16" s="6">
        <f>D9-D15</f>
        <v>-6546701</v>
      </c>
      <c r="E16" s="6">
        <f>E9-E15</f>
        <v>5910053</v>
      </c>
      <c r="F16" s="6">
        <f>F9-F15</f>
        <v>-12456754</v>
      </c>
    </row>
    <row r="17" spans="1:6" ht="14.25" customHeight="1">
      <c r="A17" s="18" t="s">
        <v>9</v>
      </c>
      <c r="B17" s="18" t="s">
        <v>0</v>
      </c>
      <c r="C17" s="13" t="s">
        <v>35</v>
      </c>
      <c r="D17" s="12">
        <v>36000</v>
      </c>
      <c r="E17" s="12">
        <v>42000</v>
      </c>
      <c r="F17" s="12">
        <f t="shared" ref="F17:F23" si="1">D17-E17</f>
        <v>-6000</v>
      </c>
    </row>
    <row r="18" spans="1:6" ht="14.25" customHeight="1">
      <c r="A18" s="19"/>
      <c r="B18" s="19"/>
      <c r="C18" s="4" t="s">
        <v>36</v>
      </c>
      <c r="D18" s="5">
        <v>208</v>
      </c>
      <c r="E18" s="5">
        <v>166</v>
      </c>
      <c r="F18" s="5">
        <f>D18-E18</f>
        <v>42</v>
      </c>
    </row>
    <row r="19" spans="1:6" ht="14.25" customHeight="1">
      <c r="A19" s="19"/>
      <c r="B19" s="19"/>
      <c r="C19" s="4" t="s">
        <v>37</v>
      </c>
      <c r="D19" s="5">
        <v>11457255</v>
      </c>
      <c r="E19" s="5">
        <v>2612069</v>
      </c>
      <c r="F19" s="5">
        <f t="shared" si="1"/>
        <v>8845186</v>
      </c>
    </row>
    <row r="20" spans="1:6" ht="14.25" customHeight="1">
      <c r="A20" s="19"/>
      <c r="B20" s="20"/>
      <c r="C20" s="3" t="s">
        <v>12</v>
      </c>
      <c r="D20" s="6">
        <v>11493463</v>
      </c>
      <c r="E20" s="6">
        <v>2654235</v>
      </c>
      <c r="F20" s="6">
        <f t="shared" si="1"/>
        <v>8839228</v>
      </c>
    </row>
    <row r="21" spans="1:6" ht="14.25" customHeight="1">
      <c r="A21" s="19"/>
      <c r="B21" s="18" t="s">
        <v>1</v>
      </c>
      <c r="C21" s="2" t="s">
        <v>38</v>
      </c>
      <c r="D21" s="12">
        <v>899002</v>
      </c>
      <c r="E21" s="12">
        <v>879042</v>
      </c>
      <c r="F21" s="12">
        <f t="shared" si="1"/>
        <v>19960</v>
      </c>
    </row>
    <row r="22" spans="1:6" ht="14.25" customHeight="1">
      <c r="A22" s="19"/>
      <c r="B22" s="19"/>
      <c r="C22" s="2" t="s">
        <v>39</v>
      </c>
      <c r="D22" s="5">
        <v>2381250</v>
      </c>
      <c r="E22" s="5">
        <v>2541550</v>
      </c>
      <c r="F22" s="5">
        <f t="shared" si="1"/>
        <v>-160300</v>
      </c>
    </row>
    <row r="23" spans="1:6" ht="14.25" customHeight="1">
      <c r="A23" s="19"/>
      <c r="B23" s="20"/>
      <c r="C23" s="3" t="s">
        <v>13</v>
      </c>
      <c r="D23" s="6">
        <v>3280252</v>
      </c>
      <c r="E23" s="6">
        <v>3420592</v>
      </c>
      <c r="F23" s="6">
        <f t="shared" si="1"/>
        <v>-140340</v>
      </c>
    </row>
    <row r="24" spans="1:6" ht="14.25" customHeight="1">
      <c r="A24" s="20"/>
      <c r="B24" s="14" t="s">
        <v>14</v>
      </c>
      <c r="C24" s="14"/>
      <c r="D24" s="6">
        <f>D20-D23</f>
        <v>8213211</v>
      </c>
      <c r="E24" s="6">
        <f>E20-E23</f>
        <v>-766357</v>
      </c>
      <c r="F24" s="6">
        <f>F20-F23</f>
        <v>8979568</v>
      </c>
    </row>
    <row r="25" spans="1:6" ht="14.25" customHeight="1">
      <c r="A25" s="15" t="s">
        <v>10</v>
      </c>
      <c r="B25" s="16"/>
      <c r="C25" s="17"/>
      <c r="D25" s="6">
        <f>D16+D24</f>
        <v>1666510</v>
      </c>
      <c r="E25" s="6">
        <f>E16+E24</f>
        <v>5143696</v>
      </c>
      <c r="F25" s="6">
        <f>F16+F24</f>
        <v>-3477186</v>
      </c>
    </row>
    <row r="26" spans="1:6" ht="14.25" customHeight="1">
      <c r="A26" s="18" t="s">
        <v>3</v>
      </c>
      <c r="B26" s="18" t="s">
        <v>0</v>
      </c>
      <c r="C26" s="13" t="s">
        <v>40</v>
      </c>
      <c r="D26" s="12">
        <v>0</v>
      </c>
      <c r="E26" s="12">
        <v>1000000</v>
      </c>
      <c r="F26" s="12">
        <f t="shared" ref="F26:F31" si="2">D26-E26</f>
        <v>-1000000</v>
      </c>
    </row>
    <row r="27" spans="1:6" ht="14.25" customHeight="1">
      <c r="A27" s="19"/>
      <c r="B27" s="19"/>
      <c r="C27" s="4" t="s">
        <v>41</v>
      </c>
      <c r="D27" s="5">
        <v>2540625</v>
      </c>
      <c r="E27" s="5">
        <v>0</v>
      </c>
      <c r="F27" s="5">
        <f t="shared" si="2"/>
        <v>2540625</v>
      </c>
    </row>
    <row r="28" spans="1:6" ht="14.25" customHeight="1">
      <c r="A28" s="19"/>
      <c r="B28" s="20"/>
      <c r="C28" s="3" t="s">
        <v>4</v>
      </c>
      <c r="D28" s="6">
        <v>2540625</v>
      </c>
      <c r="E28" s="6">
        <v>1000000</v>
      </c>
      <c r="F28" s="6">
        <f t="shared" si="2"/>
        <v>1540625</v>
      </c>
    </row>
    <row r="29" spans="1:6" ht="14.25" customHeight="1">
      <c r="A29" s="19"/>
      <c r="B29" s="18" t="s">
        <v>1</v>
      </c>
      <c r="C29" s="4" t="s">
        <v>42</v>
      </c>
      <c r="D29" s="5">
        <v>3</v>
      </c>
      <c r="E29" s="5">
        <v>11728</v>
      </c>
      <c r="F29" s="5">
        <f t="shared" si="2"/>
        <v>-11725</v>
      </c>
    </row>
    <row r="30" spans="1:6" ht="14.25" customHeight="1">
      <c r="A30" s="19"/>
      <c r="B30" s="19"/>
      <c r="C30" s="4" t="s">
        <v>43</v>
      </c>
      <c r="D30" s="5">
        <v>0</v>
      </c>
      <c r="E30" s="5">
        <v>10000</v>
      </c>
      <c r="F30" s="5">
        <f t="shared" si="2"/>
        <v>-10000</v>
      </c>
    </row>
    <row r="31" spans="1:6" ht="14.25" customHeight="1">
      <c r="A31" s="19"/>
      <c r="B31" s="20"/>
      <c r="C31" s="3" t="s">
        <v>5</v>
      </c>
      <c r="D31" s="6">
        <v>3</v>
      </c>
      <c r="E31" s="6">
        <v>21728</v>
      </c>
      <c r="F31" s="6">
        <f t="shared" si="2"/>
        <v>-21725</v>
      </c>
    </row>
    <row r="32" spans="1:6" ht="14.25" customHeight="1">
      <c r="A32" s="20"/>
      <c r="B32" s="21" t="s">
        <v>15</v>
      </c>
      <c r="C32" s="22"/>
      <c r="D32" s="6">
        <f>D28-D31</f>
        <v>2540622</v>
      </c>
      <c r="E32" s="6">
        <f>E28-E31</f>
        <v>978272</v>
      </c>
      <c r="F32" s="6">
        <f>F28-F31</f>
        <v>1562350</v>
      </c>
    </row>
    <row r="33" spans="1:6" ht="14.25" customHeight="1">
      <c r="A33" s="21" t="s">
        <v>21</v>
      </c>
      <c r="B33" s="26"/>
      <c r="C33" s="22"/>
      <c r="D33" s="6">
        <f>D25+D32</f>
        <v>4207132</v>
      </c>
      <c r="E33" s="6">
        <f>E25+E32</f>
        <v>6121968</v>
      </c>
      <c r="F33" s="6">
        <f>F25+F32</f>
        <v>-1914836</v>
      </c>
    </row>
    <row r="34" spans="1:6" ht="14.25" customHeight="1">
      <c r="A34" s="18" t="s">
        <v>2</v>
      </c>
      <c r="B34" s="21" t="s">
        <v>22</v>
      </c>
      <c r="C34" s="22"/>
      <c r="D34" s="6">
        <v>71208951</v>
      </c>
      <c r="E34" s="6">
        <v>65086983</v>
      </c>
      <c r="F34" s="6">
        <f>D34-E34</f>
        <v>6121968</v>
      </c>
    </row>
    <row r="35" spans="1:6" ht="14.25" customHeight="1">
      <c r="A35" s="19"/>
      <c r="B35" s="21" t="s">
        <v>23</v>
      </c>
      <c r="C35" s="22"/>
      <c r="D35" s="6">
        <f>D33+D34</f>
        <v>75416083</v>
      </c>
      <c r="E35" s="6">
        <f>E33+E34</f>
        <v>71208951</v>
      </c>
      <c r="F35" s="6">
        <f>F33+F34</f>
        <v>4207132</v>
      </c>
    </row>
    <row r="36" spans="1:6" ht="14.25" customHeight="1">
      <c r="A36" s="19"/>
      <c r="B36" s="21" t="s">
        <v>24</v>
      </c>
      <c r="C36" s="22"/>
      <c r="D36" s="6">
        <v>0</v>
      </c>
      <c r="E36" s="6">
        <v>0</v>
      </c>
      <c r="F36" s="6">
        <f t="shared" ref="F36:F38" si="3">D36-E36</f>
        <v>0</v>
      </c>
    </row>
    <row r="37" spans="1:6" ht="14.25" customHeight="1">
      <c r="A37" s="19"/>
      <c r="B37" s="21" t="s">
        <v>25</v>
      </c>
      <c r="C37" s="22"/>
      <c r="D37" s="6">
        <v>4000000</v>
      </c>
      <c r="E37" s="6">
        <v>0</v>
      </c>
      <c r="F37" s="6">
        <f t="shared" si="3"/>
        <v>4000000</v>
      </c>
    </row>
    <row r="38" spans="1:6" ht="14.25" customHeight="1">
      <c r="A38" s="19"/>
      <c r="B38" s="21" t="s">
        <v>26</v>
      </c>
      <c r="C38" s="22"/>
      <c r="D38" s="6">
        <v>5000000</v>
      </c>
      <c r="E38" s="6">
        <v>0</v>
      </c>
      <c r="F38" s="6">
        <f t="shared" si="3"/>
        <v>5000000</v>
      </c>
    </row>
    <row r="39" spans="1:6" ht="28.5" customHeight="1">
      <c r="A39" s="20"/>
      <c r="B39" s="27" t="s">
        <v>27</v>
      </c>
      <c r="C39" s="28"/>
      <c r="D39" s="6">
        <f>D35+D36+D37-D38</f>
        <v>74416083</v>
      </c>
      <c r="E39" s="6">
        <f>E35+E36+E37-E38</f>
        <v>71208951</v>
      </c>
      <c r="F39" s="6">
        <f>F35+F36+F37-F38</f>
        <v>3207132</v>
      </c>
    </row>
    <row r="40" spans="1:6" ht="14.25" customHeight="1">
      <c r="A40" s="29"/>
      <c r="B40" s="30"/>
      <c r="C40" s="30"/>
      <c r="D40" s="30"/>
      <c r="E40" s="30"/>
      <c r="F40" s="30"/>
    </row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</sheetData>
  <sheetProtection algorithmName="SHA-512" hashValue="Ps7czJQ3H/DPlfd+geGiidmL1U/w6OFL628ysxdnu/muPVf9uRvl8LbGTm1a7FZ3zXMwg4/EC3J7ZTZvy22J6w==" saltValue="0/RMk0z7v1MUMzAuK9QqEw==" spinCount="100000" sheet="1" scenarios="1" selectLockedCells="1"/>
  <mergeCells count="26">
    <mergeCell ref="B38:C38"/>
    <mergeCell ref="B39:C39"/>
    <mergeCell ref="A40:F40"/>
    <mergeCell ref="A33:C33"/>
    <mergeCell ref="A34:A39"/>
    <mergeCell ref="B34:C34"/>
    <mergeCell ref="B35:C35"/>
    <mergeCell ref="B36:C36"/>
    <mergeCell ref="B37:C37"/>
    <mergeCell ref="A17:A24"/>
    <mergeCell ref="B17:B20"/>
    <mergeCell ref="B21:B23"/>
    <mergeCell ref="B24:C24"/>
    <mergeCell ref="A25:C25"/>
    <mergeCell ref="A26:A32"/>
    <mergeCell ref="B26:B28"/>
    <mergeCell ref="B29:B31"/>
    <mergeCell ref="B32:C32"/>
    <mergeCell ref="D2:F2"/>
    <mergeCell ref="A3:F3"/>
    <mergeCell ref="A4:F4"/>
    <mergeCell ref="A6:C6"/>
    <mergeCell ref="A7:A16"/>
    <mergeCell ref="B7:B9"/>
    <mergeCell ref="B10:B15"/>
    <mergeCell ref="B16:C16"/>
  </mergeCells>
  <phoneticPr fontId="2"/>
  <pageMargins left="0" right="0" top="0.39370078740157483" bottom="0" header="0" footer="0"/>
  <pageSetup paperSize="9" firstPageNumber="11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事業活動 - 第2号の1様式</vt:lpstr>
      <vt:lpstr>'事業活動 - 第2号の1様式'!Print_Area</vt:lpstr>
    </vt:vector>
  </TitlesOfParts>
  <Company>社会福祉法人美多弥福祉会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社会福祉法人美多弥福祉会</dc:creator>
  <cp:lastPrinted>2015-04-10T08:48:44Z</cp:lastPrinted>
  <dcterms:created xsi:type="dcterms:W3CDTF">2008-06-06T01:55:09Z</dcterms:created>
  <dcterms:modified xsi:type="dcterms:W3CDTF">2019-06-21T03:01:36Z</dcterms:modified>
</cp:coreProperties>
</file>